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1355" windowHeight="6390" activeTab="0"/>
  </bookViews>
  <sheets>
    <sheet name="ЧДТУ" sheetId="1" r:id="rId1"/>
    <sheet name="081" sheetId="2" r:id="rId2"/>
  </sheets>
  <definedNames>
    <definedName name="_xlnm.Print_Area" localSheetId="1">'081'!$A$1:$BJ$22</definedName>
    <definedName name="_xlnm.Print_Area" localSheetId="0">'ЧДТУ'!$A$1:$BJ$43</definedName>
  </definedNames>
  <calcPr fullCalcOnLoad="1"/>
</workbook>
</file>

<file path=xl/sharedStrings.xml><?xml version="1.0" encoding="utf-8"?>
<sst xmlns="http://schemas.openxmlformats.org/spreadsheetml/2006/main" count="540" uniqueCount="77">
  <si>
    <t>Декан ФІТІС</t>
  </si>
  <si>
    <t xml:space="preserve">            навчального процесу Черкаського державного технологічного університету </t>
  </si>
  <si>
    <t>З А Т В Е Р Д Ж У Ю</t>
  </si>
  <si>
    <t>ПОГОДЖЕНО:</t>
  </si>
  <si>
    <t>Познчка</t>
  </si>
  <si>
    <t>1 семестр</t>
  </si>
  <si>
    <t>2 семестр</t>
  </si>
  <si>
    <t>3 семестр</t>
  </si>
  <si>
    <t>днів</t>
  </si>
  <si>
    <t>жовтня</t>
  </si>
  <si>
    <t>Разом днів</t>
  </si>
  <si>
    <t>червня</t>
  </si>
  <si>
    <t>вересня</t>
  </si>
  <si>
    <t>листопада</t>
  </si>
  <si>
    <t>лютого</t>
  </si>
  <si>
    <t>березня</t>
  </si>
  <si>
    <t>дні</t>
  </si>
  <si>
    <t>Спеціаліст 1,5 року</t>
  </si>
  <si>
    <t>Спеціаліст 2 роки</t>
  </si>
  <si>
    <t xml:space="preserve"> _________________  Григор О.О.</t>
  </si>
  <si>
    <t xml:space="preserve"> ________________  Мильніченко С.М.</t>
  </si>
  <si>
    <t>Магістр 2  роки</t>
  </si>
  <si>
    <t>грудня</t>
  </si>
  <si>
    <t>січня</t>
  </si>
  <si>
    <t>Грецький Д.В.</t>
  </si>
  <si>
    <t>Декан ФЕУ</t>
  </si>
  <si>
    <t>Перший проректор ЧДТУ</t>
  </si>
  <si>
    <t>Начальник НМВ</t>
  </si>
  <si>
    <t>Демиденко В.В.</t>
  </si>
  <si>
    <t>Рівень вищої освіти</t>
  </si>
  <si>
    <t>Ректор ЧДТУ</t>
  </si>
  <si>
    <t xml:space="preserve">курс  з нормат. терміном навчання (тривалість навчання)      </t>
  </si>
  <si>
    <t>курс зі скороч. терміном навчання (тривалість навчання)</t>
  </si>
  <si>
    <t>1 (4 р)</t>
  </si>
  <si>
    <t>2 (4 р)</t>
  </si>
  <si>
    <t>3 (4 р)</t>
  </si>
  <si>
    <t>4 (4 р)</t>
  </si>
  <si>
    <t>Декан ФГТ</t>
  </si>
  <si>
    <t>Махиня Н.В.</t>
  </si>
  <si>
    <t>1 (3 р)</t>
  </si>
  <si>
    <t>2 (3 р)</t>
  </si>
  <si>
    <t>2 (2 р)</t>
  </si>
  <si>
    <t>3 (3 р)</t>
  </si>
  <si>
    <t xml:space="preserve"> _________________  Гончаров А.В.</t>
  </si>
  <si>
    <t>Магістр I</t>
  </si>
  <si>
    <t>Магістр II</t>
  </si>
  <si>
    <t>Чорній А.М.</t>
  </si>
  <si>
    <t>1 (1,5 р)</t>
  </si>
  <si>
    <t>2 (1,5 р)</t>
  </si>
  <si>
    <t>липня</t>
  </si>
  <si>
    <t>Чепинога А.В.</t>
  </si>
  <si>
    <t>Бакалавр з КР</t>
  </si>
  <si>
    <t>Бакалавр з КІ</t>
  </si>
  <si>
    <t>Бакалавр з КІ та КР</t>
  </si>
  <si>
    <t>травня</t>
  </si>
  <si>
    <t>квітня</t>
  </si>
  <si>
    <t>практика</t>
  </si>
  <si>
    <t>атестація ( в тому числі  підготовка кваліфікаційної роботи)</t>
  </si>
  <si>
    <t>теоретичне навчання</t>
  </si>
  <si>
    <t>екзаменаційна сесія</t>
  </si>
  <si>
    <t>Бакалавр I</t>
  </si>
  <si>
    <t>Бакалавр II</t>
  </si>
  <si>
    <t>Бакалавр III</t>
  </si>
  <si>
    <t>Магістр III</t>
  </si>
  <si>
    <t>Магістр IV</t>
  </si>
  <si>
    <t>1 (2 р)</t>
  </si>
  <si>
    <t>Магістр V</t>
  </si>
  <si>
    <t>Графік</t>
  </si>
  <si>
    <t>"____"  ______________ 2023 р.</t>
  </si>
  <si>
    <t>по заочній формі навчання на 2023-2024 навчальний рік</t>
  </si>
  <si>
    <t>Декан ФТБРП</t>
  </si>
  <si>
    <t>Декан ФЕТАМ</t>
  </si>
  <si>
    <t>Додаток до графіку</t>
  </si>
  <si>
    <t>081 Право Бакалавр</t>
  </si>
  <si>
    <t>081 Право Бакалавр з КІ</t>
  </si>
  <si>
    <t>081 Право Магістр</t>
  </si>
  <si>
    <t>Спеціальність                         Рівень вищої освіти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</si>
</sst>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422]d\ mmmm\ yyyy&quot; р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E"/>
      <family val="1"/>
    </font>
    <font>
      <sz val="18"/>
      <name val="Times New Roman"/>
      <family val="1"/>
    </font>
    <font>
      <sz val="18"/>
      <name val="Times New Roman CE"/>
      <family val="1"/>
    </font>
    <font>
      <sz val="22"/>
      <name val="Times New Roman"/>
      <family val="1"/>
    </font>
    <font>
      <sz val="14"/>
      <name val="Times New Roman CE"/>
      <family val="1"/>
    </font>
    <font>
      <sz val="14"/>
      <name val="Arial Cyr"/>
      <family val="0"/>
    </font>
    <font>
      <b/>
      <sz val="14"/>
      <name val="Times New Roman CE"/>
      <family val="1"/>
    </font>
    <font>
      <b/>
      <sz val="14"/>
      <name val="Arial Cyr"/>
      <family val="0"/>
    </font>
    <font>
      <b/>
      <sz val="1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name val="Times New Roman CE"/>
      <family val="1"/>
    </font>
    <font>
      <sz val="22"/>
      <name val="Times New Roman CE"/>
      <family val="1"/>
    </font>
    <font>
      <b/>
      <sz val="22"/>
      <name val="Arial Cyr"/>
      <family val="0"/>
    </font>
    <font>
      <sz val="16"/>
      <name val="Times New Roman CE"/>
      <family val="1"/>
    </font>
    <font>
      <b/>
      <sz val="16"/>
      <name val="Times New Roman CE"/>
      <family val="1"/>
    </font>
    <font>
      <b/>
      <sz val="18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7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33" fillId="2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2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3" fillId="20" borderId="13" xfId="0" applyFont="1" applyFill="1" applyBorder="1" applyAlignment="1">
      <alignment horizontal="center" vertical="center"/>
    </xf>
    <xf numFmtId="0" fontId="34" fillId="20" borderId="14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9" fillId="20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4" fillId="20" borderId="13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4" fillId="2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20" borderId="23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20" borderId="12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3" fillId="20" borderId="14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43" fillId="2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34" fillId="20" borderId="23" xfId="0" applyFont="1" applyFill="1" applyBorder="1" applyAlignment="1">
      <alignment horizontal="center" vertical="center"/>
    </xf>
    <xf numFmtId="0" fontId="34" fillId="20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43" fillId="20" borderId="34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40" xfId="0" applyFont="1" applyFill="1" applyBorder="1" applyAlignment="1">
      <alignment horizontal="center" vertical="center"/>
    </xf>
    <xf numFmtId="0" fontId="43" fillId="20" borderId="31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 horizontal="center" vertical="center"/>
    </xf>
    <xf numFmtId="0" fontId="44" fillId="0" borderId="50" xfId="0" applyFont="1" applyFill="1" applyBorder="1" applyAlignment="1">
      <alignment horizontal="center" vertical="center"/>
    </xf>
    <xf numFmtId="0" fontId="44" fillId="0" borderId="49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43" fillId="0" borderId="5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44" fillId="0" borderId="53" xfId="0" applyFont="1" applyFill="1" applyBorder="1" applyAlignment="1">
      <alignment horizontal="center" vertical="center"/>
    </xf>
    <xf numFmtId="0" fontId="44" fillId="0" borderId="54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8" fillId="24" borderId="2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43" fillId="20" borderId="60" xfId="0" applyFont="1" applyFill="1" applyBorder="1" applyAlignment="1">
      <alignment horizontal="center" vertical="center"/>
    </xf>
    <xf numFmtId="0" fontId="44" fillId="0" borderId="58" xfId="0" applyFont="1" applyFill="1" applyBorder="1" applyAlignment="1">
      <alignment horizontal="center" vertical="center"/>
    </xf>
    <xf numFmtId="0" fontId="44" fillId="0" borderId="61" xfId="0" applyFont="1" applyFill="1" applyBorder="1" applyAlignment="1">
      <alignment horizontal="center" vertical="center"/>
    </xf>
    <xf numFmtId="0" fontId="44" fillId="0" borderId="62" xfId="0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43" fillId="0" borderId="58" xfId="0" applyFont="1" applyFill="1" applyBorder="1" applyAlignment="1">
      <alignment horizontal="center" vertical="center"/>
    </xf>
    <xf numFmtId="0" fontId="44" fillId="0" borderId="59" xfId="0" applyFont="1" applyFill="1" applyBorder="1" applyAlignment="1">
      <alignment horizontal="center" vertical="center"/>
    </xf>
    <xf numFmtId="0" fontId="34" fillId="20" borderId="60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/>
    </xf>
    <xf numFmtId="0" fontId="33" fillId="20" borderId="0" xfId="0" applyFont="1" applyFill="1" applyBorder="1" applyAlignment="1">
      <alignment horizontal="center" vertical="center"/>
    </xf>
    <xf numFmtId="0" fontId="33" fillId="20" borderId="12" xfId="0" applyFont="1" applyFill="1" applyBorder="1" applyAlignment="1">
      <alignment horizontal="center" vertical="center"/>
    </xf>
    <xf numFmtId="0" fontId="35" fillId="20" borderId="0" xfId="0" applyFont="1" applyFill="1" applyBorder="1" applyAlignment="1">
      <alignment horizontal="center" vertical="center"/>
    </xf>
    <xf numFmtId="0" fontId="35" fillId="20" borderId="12" xfId="0" applyFont="1" applyFill="1" applyBorder="1" applyAlignment="1">
      <alignment horizontal="center" vertical="center"/>
    </xf>
    <xf numFmtId="0" fontId="43" fillId="20" borderId="19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3" fillId="20" borderId="59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43" fillId="20" borderId="32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8" fillId="24" borderId="58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43" fillId="20" borderId="13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/>
    </xf>
    <xf numFmtId="0" fontId="33" fillId="0" borderId="6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6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3" fillId="0" borderId="54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69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43" fillId="20" borderId="1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70" xfId="0" applyFont="1" applyFill="1" applyBorder="1" applyAlignment="1">
      <alignment horizontal="center" vertical="center"/>
    </xf>
    <xf numFmtId="0" fontId="44" fillId="0" borderId="71" xfId="0" applyFont="1" applyFill="1" applyBorder="1" applyAlignment="1">
      <alignment horizontal="center" vertical="center"/>
    </xf>
    <xf numFmtId="0" fontId="43" fillId="0" borderId="71" xfId="0" applyFont="1" applyFill="1" applyBorder="1" applyAlignment="1">
      <alignment horizontal="center" vertical="center"/>
    </xf>
    <xf numFmtId="0" fontId="33" fillId="0" borderId="72" xfId="0" applyFont="1" applyFill="1" applyBorder="1" applyAlignment="1">
      <alignment horizontal="center" vertical="center"/>
    </xf>
    <xf numFmtId="0" fontId="43" fillId="20" borderId="56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72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44" fillId="0" borderId="56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8" fillId="0" borderId="5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4" fillId="0" borderId="6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3" fillId="20" borderId="60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3" fillId="20" borderId="3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4" fillId="0" borderId="4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4" fillId="0" borderId="50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4" fillId="0" borderId="49" xfId="0" applyFont="1" applyFill="1" applyBorder="1" applyAlignment="1">
      <alignment horizontal="center" vertical="center"/>
    </xf>
    <xf numFmtId="0" fontId="44" fillId="0" borderId="6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4" fillId="0" borderId="5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/>
    </xf>
    <xf numFmtId="0" fontId="43" fillId="0" borderId="52" xfId="0" applyFont="1" applyFill="1" applyBorder="1" applyAlignment="1">
      <alignment horizontal="center" vertical="center"/>
    </xf>
    <xf numFmtId="0" fontId="34" fillId="20" borderId="3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3" fillId="2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4" fillId="0" borderId="70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44" fillId="0" borderId="71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43" fillId="0" borderId="71" xfId="0" applyFont="1" applyFill="1" applyBorder="1" applyAlignment="1">
      <alignment horizontal="center" vertical="center"/>
    </xf>
    <xf numFmtId="0" fontId="33" fillId="0" borderId="72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43" fillId="0" borderId="72" xfId="0" applyFont="1" applyFill="1" applyBorder="1" applyAlignment="1">
      <alignment horizontal="center" vertical="center"/>
    </xf>
    <xf numFmtId="0" fontId="34" fillId="20" borderId="17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6"/>
  <sheetViews>
    <sheetView tabSelected="1" view="pageBreakPreview" zoomScale="60" zoomScaleNormal="50" zoomScalePageLayoutView="0" workbookViewId="0" topLeftCell="A1">
      <pane xSplit="8" ySplit="12" topLeftCell="M13" activePane="bottomRight" state="frozen"/>
      <selection pane="topLeft" activeCell="A1" sqref="A1"/>
      <selection pane="topRight" activeCell="J1" sqref="J1"/>
      <selection pane="bottomLeft" activeCell="A13" sqref="A13"/>
      <selection pane="bottomRight" activeCell="E4" sqref="E4"/>
    </sheetView>
  </sheetViews>
  <sheetFormatPr defaultColWidth="8.875" defaultRowHeight="12.75"/>
  <cols>
    <col min="1" max="1" width="31.625" style="6" customWidth="1"/>
    <col min="2" max="2" width="11.75390625" style="6" hidden="1" customWidth="1"/>
    <col min="3" max="5" width="14.75390625" style="6" customWidth="1"/>
    <col min="6" max="6" width="0.2421875" style="2" customWidth="1"/>
    <col min="7" max="7" width="10.00390625" style="3" customWidth="1"/>
    <col min="8" max="8" width="2.25390625" style="2" customWidth="1"/>
    <col min="9" max="9" width="5.125" style="2" customWidth="1"/>
    <col min="10" max="10" width="12.875" style="3" customWidth="1"/>
    <col min="11" max="11" width="8.625" style="17" customWidth="1"/>
    <col min="12" max="12" width="4.875" style="14" customWidth="1"/>
    <col min="13" max="13" width="14.75390625" style="14" customWidth="1"/>
    <col min="14" max="14" width="8.625" style="14" customWidth="1"/>
    <col min="15" max="15" width="4.875" style="20" customWidth="1"/>
    <col min="16" max="16" width="6.00390625" style="18" customWidth="1"/>
    <col min="17" max="17" width="2.25390625" style="2" customWidth="1"/>
    <col min="18" max="18" width="5.75390625" style="2" customWidth="1"/>
    <col min="19" max="19" width="12.125" style="3" customWidth="1"/>
    <col min="20" max="20" width="8.625" style="17" customWidth="1"/>
    <col min="21" max="21" width="4.875" style="14" customWidth="1"/>
    <col min="22" max="22" width="10.875" style="14" customWidth="1"/>
    <col min="23" max="23" width="8.625" style="14" customWidth="1"/>
    <col min="24" max="24" width="4.875" style="20" customWidth="1"/>
    <col min="25" max="25" width="6.00390625" style="18" customWidth="1"/>
    <col min="26" max="26" width="2.25390625" style="2" customWidth="1"/>
    <col min="27" max="27" width="4.875" style="2" customWidth="1"/>
    <col min="28" max="28" width="13.375" style="3" customWidth="1"/>
    <col min="29" max="29" width="8.625" style="17" customWidth="1"/>
    <col min="30" max="30" width="4.875" style="14" customWidth="1"/>
    <col min="31" max="31" width="11.375" style="14" customWidth="1"/>
    <col min="32" max="32" width="8.625" style="14" customWidth="1"/>
    <col min="33" max="33" width="4.875" style="18" customWidth="1"/>
    <col min="34" max="34" width="6.00390625" style="18" customWidth="1"/>
    <col min="35" max="35" width="2.75390625" style="2" customWidth="1"/>
    <col min="36" max="36" width="5.125" style="2" customWidth="1"/>
    <col min="37" max="37" width="10.375" style="3" customWidth="1"/>
    <col min="38" max="38" width="8.625" style="17" customWidth="1"/>
    <col min="39" max="39" width="4.875" style="14" customWidth="1"/>
    <col min="40" max="40" width="12.00390625" style="14" customWidth="1"/>
    <col min="41" max="41" width="8.625" style="14" customWidth="1"/>
    <col min="42" max="42" width="4.875" style="18" customWidth="1"/>
    <col min="43" max="43" width="6.00390625" style="18" customWidth="1"/>
    <col min="44" max="44" width="2.25390625" style="2" customWidth="1"/>
    <col min="45" max="45" width="5.125" style="2" customWidth="1"/>
    <col min="46" max="46" width="15.375" style="2" customWidth="1"/>
    <col min="47" max="47" width="8.625" style="2" customWidth="1"/>
    <col min="48" max="48" width="4.875" style="2" customWidth="1"/>
    <col min="49" max="49" width="13.125" style="2" customWidth="1"/>
    <col min="50" max="50" width="8.625" style="2" customWidth="1"/>
    <col min="51" max="51" width="4.875" style="2" customWidth="1"/>
    <col min="52" max="52" width="6.00390625" style="2" customWidth="1"/>
    <col min="53" max="53" width="2.25390625" style="2" customWidth="1"/>
    <col min="54" max="54" width="5.25390625" style="2" customWidth="1"/>
    <col min="55" max="55" width="15.00390625" style="2" customWidth="1"/>
    <col min="56" max="56" width="8.625" style="6" customWidth="1"/>
    <col min="57" max="57" width="4.875" style="6" customWidth="1"/>
    <col min="58" max="58" width="10.625" style="1" customWidth="1"/>
    <col min="59" max="59" width="8.625" style="1" customWidth="1"/>
    <col min="60" max="60" width="4.875" style="1" customWidth="1"/>
    <col min="61" max="61" width="6.00390625" style="1" customWidth="1"/>
    <col min="62" max="62" width="2.25390625" style="2" customWidth="1"/>
    <col min="63" max="16384" width="8.875" style="1" customWidth="1"/>
  </cols>
  <sheetData>
    <row r="1" spans="1:61" ht="24" customHeight="1">
      <c r="A1" s="38" t="s">
        <v>3</v>
      </c>
      <c r="E1" s="23"/>
      <c r="J1" s="2"/>
      <c r="K1" s="14"/>
      <c r="P1" s="2"/>
      <c r="S1" s="2"/>
      <c r="T1" s="14"/>
      <c r="Y1" s="2"/>
      <c r="AB1" s="2"/>
      <c r="AC1" s="14"/>
      <c r="AG1" s="20"/>
      <c r="AH1" s="2"/>
      <c r="AK1" s="2"/>
      <c r="AL1" s="14"/>
      <c r="AP1" s="20"/>
      <c r="AQ1" s="2"/>
      <c r="AU1" s="14"/>
      <c r="AW1" s="14"/>
      <c r="AX1" s="14"/>
      <c r="AY1" s="20"/>
      <c r="BC1" s="37"/>
      <c r="BD1" s="32"/>
      <c r="BE1" s="23" t="s">
        <v>2</v>
      </c>
      <c r="BF1" s="32"/>
      <c r="BG1" s="32"/>
      <c r="BH1" s="20"/>
      <c r="BI1" s="2"/>
    </row>
    <row r="2" spans="1:62" ht="27" customHeight="1">
      <c r="A2" s="83" t="s">
        <v>26</v>
      </c>
      <c r="E2" s="23"/>
      <c r="G2" s="21"/>
      <c r="H2" s="20"/>
      <c r="I2" s="16"/>
      <c r="J2" s="16"/>
      <c r="K2" s="14"/>
      <c r="P2" s="20"/>
      <c r="Q2" s="20"/>
      <c r="R2" s="16"/>
      <c r="S2" s="16"/>
      <c r="T2" s="14"/>
      <c r="V2" s="90" t="s">
        <v>67</v>
      </c>
      <c r="Y2" s="20"/>
      <c r="Z2" s="20"/>
      <c r="AA2" s="5"/>
      <c r="AB2" s="89"/>
      <c r="AC2" s="90"/>
      <c r="AD2" s="91"/>
      <c r="AG2" s="20"/>
      <c r="AH2" s="20"/>
      <c r="AI2" s="20"/>
      <c r="AJ2" s="16"/>
      <c r="AK2" s="16"/>
      <c r="AL2" s="14"/>
      <c r="AP2" s="20"/>
      <c r="AQ2" s="20"/>
      <c r="AR2" s="20"/>
      <c r="AS2" s="16"/>
      <c r="AT2" s="16"/>
      <c r="AU2" s="14"/>
      <c r="AW2" s="14"/>
      <c r="AX2" s="14"/>
      <c r="AY2" s="20"/>
      <c r="AZ2" s="20"/>
      <c r="BA2" s="20"/>
      <c r="BB2" s="16"/>
      <c r="BC2" s="31"/>
      <c r="BD2" s="32"/>
      <c r="BE2" s="23" t="s">
        <v>30</v>
      </c>
      <c r="BF2" s="32"/>
      <c r="BG2" s="32"/>
      <c r="BH2" s="20"/>
      <c r="BI2" s="20"/>
      <c r="BJ2" s="20"/>
    </row>
    <row r="3" spans="1:62" ht="33" customHeight="1">
      <c r="A3" s="83" t="s">
        <v>43</v>
      </c>
      <c r="E3" s="23"/>
      <c r="G3" s="21"/>
      <c r="H3" s="20"/>
      <c r="I3" s="16"/>
      <c r="J3" s="16"/>
      <c r="K3" s="14"/>
      <c r="P3" s="20"/>
      <c r="Q3" s="20"/>
      <c r="R3" s="16"/>
      <c r="S3" s="16"/>
      <c r="T3" s="14"/>
      <c r="U3" s="33"/>
      <c r="V3" s="34" t="s">
        <v>1</v>
      </c>
      <c r="W3" s="33"/>
      <c r="X3" s="35"/>
      <c r="Y3" s="35"/>
      <c r="Z3" s="35"/>
      <c r="AA3" s="36"/>
      <c r="AB3" s="36"/>
      <c r="AC3" s="34"/>
      <c r="AD3" s="33"/>
      <c r="AE3" s="33"/>
      <c r="AF3" s="33"/>
      <c r="AG3" s="35"/>
      <c r="AH3" s="35"/>
      <c r="AI3" s="35"/>
      <c r="AJ3" s="36"/>
      <c r="AK3" s="36"/>
      <c r="AL3" s="33"/>
      <c r="AM3" s="33"/>
      <c r="AP3" s="20"/>
      <c r="AQ3" s="20"/>
      <c r="AR3" s="20"/>
      <c r="AS3" s="16"/>
      <c r="AT3" s="16"/>
      <c r="AU3" s="14"/>
      <c r="AW3" s="14"/>
      <c r="AX3" s="14"/>
      <c r="AY3" s="20"/>
      <c r="AZ3" s="20"/>
      <c r="BA3" s="20"/>
      <c r="BB3" s="16"/>
      <c r="BC3" s="31"/>
      <c r="BD3" s="32"/>
      <c r="BE3" s="23" t="s">
        <v>19</v>
      </c>
      <c r="BF3" s="32"/>
      <c r="BG3" s="32"/>
      <c r="BH3" s="20"/>
      <c r="BI3" s="20"/>
      <c r="BJ3" s="20"/>
    </row>
    <row r="4" spans="1:62" ht="29.25" customHeight="1">
      <c r="A4" s="83" t="s">
        <v>68</v>
      </c>
      <c r="E4" s="23"/>
      <c r="G4" s="21"/>
      <c r="H4" s="20"/>
      <c r="I4" s="16"/>
      <c r="J4" s="16"/>
      <c r="K4" s="14"/>
      <c r="P4" s="20"/>
      <c r="Q4" s="20"/>
      <c r="R4" s="16"/>
      <c r="S4" s="16"/>
      <c r="T4" s="14"/>
      <c r="U4" s="33"/>
      <c r="V4" s="34" t="s">
        <v>69</v>
      </c>
      <c r="W4" s="33"/>
      <c r="X4" s="35"/>
      <c r="Y4" s="35"/>
      <c r="Z4" s="35"/>
      <c r="AA4" s="36"/>
      <c r="AB4" s="36"/>
      <c r="AC4" s="34"/>
      <c r="AD4" s="33"/>
      <c r="AE4" s="33"/>
      <c r="AF4" s="33"/>
      <c r="AG4" s="35"/>
      <c r="AH4" s="35"/>
      <c r="AI4" s="35"/>
      <c r="AJ4" s="36"/>
      <c r="AK4" s="36"/>
      <c r="AL4" s="33"/>
      <c r="AM4" s="33"/>
      <c r="AP4" s="20"/>
      <c r="AQ4" s="20"/>
      <c r="AR4" s="20"/>
      <c r="AS4" s="16"/>
      <c r="AT4" s="16"/>
      <c r="AU4" s="14"/>
      <c r="AW4" s="14"/>
      <c r="AX4" s="14"/>
      <c r="AY4" s="20"/>
      <c r="AZ4" s="20"/>
      <c r="BA4" s="20"/>
      <c r="BB4" s="16"/>
      <c r="BC4" s="31"/>
      <c r="BD4" s="32"/>
      <c r="BE4" s="23" t="s">
        <v>68</v>
      </c>
      <c r="BF4" s="32"/>
      <c r="BG4" s="32"/>
      <c r="BH4" s="20"/>
      <c r="BI4" s="20"/>
      <c r="BJ4" s="20"/>
    </row>
    <row r="5" spans="1:62" s="10" customFormat="1" ht="18" customHeight="1">
      <c r="A5" s="96"/>
      <c r="E5" s="11"/>
      <c r="F5" s="2"/>
      <c r="G5" s="21"/>
      <c r="H5" s="20"/>
      <c r="I5" s="19"/>
      <c r="J5" s="19"/>
      <c r="K5" s="19"/>
      <c r="L5" s="19"/>
      <c r="M5" s="19"/>
      <c r="N5" s="19"/>
      <c r="O5" s="20"/>
      <c r="P5" s="20"/>
      <c r="Q5" s="20"/>
      <c r="R5" s="19"/>
      <c r="S5" s="19"/>
      <c r="T5" s="19"/>
      <c r="U5" s="19"/>
      <c r="V5" s="19"/>
      <c r="W5" s="19"/>
      <c r="X5" s="20"/>
      <c r="Y5" s="20"/>
      <c r="Z5" s="20"/>
      <c r="AA5" s="19"/>
      <c r="AB5" s="19"/>
      <c r="AC5" s="19"/>
      <c r="AD5" s="19"/>
      <c r="AE5" s="19"/>
      <c r="AF5" s="19"/>
      <c r="AG5" s="20"/>
      <c r="AH5" s="20"/>
      <c r="AI5" s="20"/>
      <c r="AJ5" s="19"/>
      <c r="AK5" s="19"/>
      <c r="AL5" s="19"/>
      <c r="AM5" s="19"/>
      <c r="AN5" s="19"/>
      <c r="AO5" s="19"/>
      <c r="AP5" s="20"/>
      <c r="AQ5" s="20"/>
      <c r="AR5" s="20"/>
      <c r="AS5" s="19"/>
      <c r="AT5" s="19"/>
      <c r="AU5" s="19"/>
      <c r="AV5" s="19"/>
      <c r="AW5" s="19"/>
      <c r="AX5" s="19"/>
      <c r="AY5" s="20"/>
      <c r="AZ5" s="20"/>
      <c r="BA5" s="20"/>
      <c r="BB5" s="19"/>
      <c r="BC5" s="19"/>
      <c r="BD5" s="19"/>
      <c r="BE5" s="19"/>
      <c r="BF5" s="19"/>
      <c r="BG5" s="19"/>
      <c r="BH5" s="20"/>
      <c r="BI5" s="20"/>
      <c r="BJ5" s="20"/>
    </row>
    <row r="6" spans="1:62" ht="25.5" customHeight="1">
      <c r="A6" s="83" t="s">
        <v>27</v>
      </c>
      <c r="B6" s="84"/>
      <c r="C6" s="84"/>
      <c r="D6" s="84"/>
      <c r="E6" s="84"/>
      <c r="G6" s="21"/>
      <c r="H6" s="20"/>
      <c r="I6" s="19"/>
      <c r="J6" s="19"/>
      <c r="K6" s="85"/>
      <c r="L6" s="19"/>
      <c r="M6" s="92"/>
      <c r="N6" s="17"/>
      <c r="P6" s="20"/>
      <c r="Q6" s="20"/>
      <c r="R6" s="17"/>
      <c r="S6" s="14"/>
      <c r="T6" s="14"/>
      <c r="U6" s="19"/>
      <c r="V6" s="19"/>
      <c r="W6" s="19"/>
      <c r="Y6" s="20"/>
      <c r="Z6" s="20"/>
      <c r="AA6" s="19"/>
      <c r="AB6" s="19"/>
      <c r="AC6" s="19"/>
      <c r="AD6" s="19"/>
      <c r="AE6" s="19"/>
      <c r="AF6" s="19"/>
      <c r="AG6" s="20"/>
      <c r="AH6" s="20"/>
      <c r="AI6" s="20"/>
      <c r="AJ6" s="19"/>
      <c r="AK6" s="19"/>
      <c r="AL6" s="19"/>
      <c r="AM6" s="19"/>
      <c r="AN6" s="19"/>
      <c r="AO6" s="19"/>
      <c r="AP6" s="20"/>
      <c r="AQ6" s="20"/>
      <c r="AR6" s="20"/>
      <c r="AS6" s="19"/>
      <c r="AT6" s="19"/>
      <c r="AU6" s="19"/>
      <c r="AV6" s="19"/>
      <c r="AW6" s="19"/>
      <c r="AX6" s="19"/>
      <c r="AY6" s="20"/>
      <c r="AZ6" s="20"/>
      <c r="BA6" s="20"/>
      <c r="BB6" s="19"/>
      <c r="BC6" s="19"/>
      <c r="BD6" s="19"/>
      <c r="BE6" s="19"/>
      <c r="BF6" s="19"/>
      <c r="BG6" s="19"/>
      <c r="BH6" s="20"/>
      <c r="BI6" s="20"/>
      <c r="BJ6" s="20"/>
    </row>
    <row r="7" spans="1:62" ht="37.5" customHeight="1">
      <c r="A7" s="83" t="s">
        <v>20</v>
      </c>
      <c r="E7" s="38"/>
      <c r="G7" s="21"/>
      <c r="H7" s="20"/>
      <c r="I7" s="16"/>
      <c r="J7" s="16"/>
      <c r="K7" s="14"/>
      <c r="M7" s="92"/>
      <c r="N7" s="17"/>
      <c r="P7" s="20"/>
      <c r="Q7" s="20"/>
      <c r="R7" s="93"/>
      <c r="S7" s="5"/>
      <c r="T7" s="14"/>
      <c r="Y7" s="20"/>
      <c r="Z7" s="20"/>
      <c r="AA7" s="16"/>
      <c r="AB7" s="16"/>
      <c r="AC7" s="14"/>
      <c r="AG7" s="20"/>
      <c r="AH7" s="20"/>
      <c r="AI7" s="20"/>
      <c r="AJ7" s="16"/>
      <c r="AK7" s="16"/>
      <c r="AL7" s="14"/>
      <c r="AP7" s="20"/>
      <c r="AQ7" s="20"/>
      <c r="AR7" s="20"/>
      <c r="AS7" s="16"/>
      <c r="AT7" s="16"/>
      <c r="AU7" s="14"/>
      <c r="AV7" s="14"/>
      <c r="AW7" s="14"/>
      <c r="AX7" s="14"/>
      <c r="AY7" s="20"/>
      <c r="AZ7" s="20"/>
      <c r="BA7" s="20"/>
      <c r="BB7" s="16"/>
      <c r="BC7" s="16"/>
      <c r="BD7" s="14"/>
      <c r="BE7" s="14"/>
      <c r="BF7" s="14"/>
      <c r="BG7" s="14"/>
      <c r="BH7" s="20"/>
      <c r="BI7" s="20"/>
      <c r="BJ7" s="20"/>
    </row>
    <row r="8" spans="1:62" ht="36" customHeight="1">
      <c r="A8" s="83" t="s">
        <v>68</v>
      </c>
      <c r="E8" s="38"/>
      <c r="H8" s="20"/>
      <c r="J8" s="2"/>
      <c r="K8" s="14"/>
      <c r="P8" s="20"/>
      <c r="Q8" s="20"/>
      <c r="S8" s="2"/>
      <c r="T8" s="14"/>
      <c r="Y8" s="20"/>
      <c r="Z8" s="20"/>
      <c r="AB8" s="2"/>
      <c r="AC8" s="14"/>
      <c r="AG8" s="20"/>
      <c r="AH8" s="20"/>
      <c r="AI8" s="20"/>
      <c r="AK8" s="2"/>
      <c r="AL8" s="14"/>
      <c r="AP8" s="20"/>
      <c r="AQ8" s="20"/>
      <c r="AR8" s="20"/>
      <c r="AU8" s="14"/>
      <c r="AV8" s="14"/>
      <c r="AW8" s="14"/>
      <c r="AX8" s="14"/>
      <c r="AY8" s="20"/>
      <c r="AZ8" s="20"/>
      <c r="BA8" s="20"/>
      <c r="BD8" s="14"/>
      <c r="BE8" s="14"/>
      <c r="BF8" s="14"/>
      <c r="BG8" s="14"/>
      <c r="BH8" s="20"/>
      <c r="BI8" s="20"/>
      <c r="BJ8" s="20"/>
    </row>
    <row r="9" spans="2:62" ht="18" customHeight="1" thickBot="1">
      <c r="B9" s="5"/>
      <c r="C9" s="5"/>
      <c r="D9" s="5"/>
      <c r="H9" s="20"/>
      <c r="J9" s="2"/>
      <c r="K9" s="14"/>
      <c r="P9" s="20"/>
      <c r="Q9" s="20"/>
      <c r="S9" s="2"/>
      <c r="T9" s="14"/>
      <c r="Y9" s="20"/>
      <c r="Z9" s="20"/>
      <c r="AB9" s="2"/>
      <c r="AC9" s="14"/>
      <c r="AG9" s="20"/>
      <c r="AH9" s="20"/>
      <c r="AI9" s="20"/>
      <c r="AK9" s="2"/>
      <c r="AL9" s="14"/>
      <c r="AP9" s="20"/>
      <c r="AQ9" s="20"/>
      <c r="AR9" s="20"/>
      <c r="AU9" s="14"/>
      <c r="AV9" s="14"/>
      <c r="AW9" s="14"/>
      <c r="AX9" s="14"/>
      <c r="AY9" s="20"/>
      <c r="AZ9" s="20"/>
      <c r="BA9" s="20"/>
      <c r="BD9" s="14"/>
      <c r="BE9" s="14"/>
      <c r="BF9" s="14"/>
      <c r="BG9" s="14"/>
      <c r="BH9" s="20"/>
      <c r="BI9" s="20"/>
      <c r="BJ9" s="20"/>
    </row>
    <row r="10" spans="1:62" ht="20.25" customHeight="1" hidden="1" thickBot="1">
      <c r="A10" s="5"/>
      <c r="B10" s="5"/>
      <c r="C10" s="5"/>
      <c r="D10" s="5"/>
      <c r="E10" s="5"/>
      <c r="G10" s="30"/>
      <c r="H10" s="25"/>
      <c r="I10" s="9"/>
      <c r="J10" s="24"/>
      <c r="K10" s="24"/>
      <c r="L10" s="24"/>
      <c r="M10" s="27" t="s">
        <v>5</v>
      </c>
      <c r="N10" s="27"/>
      <c r="O10" s="27"/>
      <c r="P10" s="27"/>
      <c r="Q10" s="28"/>
      <c r="R10" s="29"/>
      <c r="S10" s="27"/>
      <c r="T10" s="27" t="s">
        <v>5</v>
      </c>
      <c r="U10" s="27"/>
      <c r="V10" s="27" t="s">
        <v>6</v>
      </c>
      <c r="W10" s="27"/>
      <c r="X10" s="27"/>
      <c r="Y10" s="27"/>
      <c r="Z10" s="28"/>
      <c r="AA10" s="27"/>
      <c r="AB10" s="27"/>
      <c r="AC10" s="27" t="s">
        <v>6</v>
      </c>
      <c r="AD10" s="27"/>
      <c r="AE10" s="27"/>
      <c r="AF10" s="27"/>
      <c r="AG10" s="27"/>
      <c r="AH10" s="27"/>
      <c r="AI10" s="28"/>
      <c r="AJ10" s="27"/>
      <c r="AK10" s="27" t="s">
        <v>7</v>
      </c>
      <c r="AL10" s="27"/>
      <c r="AM10" s="27"/>
      <c r="AN10" s="27"/>
      <c r="AO10" s="27"/>
      <c r="AP10" s="27"/>
      <c r="AQ10" s="27"/>
      <c r="AR10" s="28"/>
      <c r="AS10" s="27"/>
      <c r="AT10" s="27"/>
      <c r="AU10" s="27"/>
      <c r="AV10" s="27"/>
      <c r="AW10" s="27"/>
      <c r="AX10" s="27"/>
      <c r="AY10" s="27"/>
      <c r="AZ10" s="27"/>
      <c r="BA10" s="28"/>
      <c r="BB10" s="27"/>
      <c r="BC10" s="27"/>
      <c r="BD10" s="27"/>
      <c r="BE10" s="27"/>
      <c r="BF10" s="27"/>
      <c r="BG10" s="27"/>
      <c r="BH10" s="27"/>
      <c r="BI10" s="27"/>
      <c r="BJ10" s="28"/>
    </row>
    <row r="11" spans="1:62" ht="129.75" customHeight="1" thickBot="1">
      <c r="A11" s="88" t="s">
        <v>29</v>
      </c>
      <c r="B11" s="8" t="s">
        <v>4</v>
      </c>
      <c r="C11" s="113" t="s">
        <v>31</v>
      </c>
      <c r="D11" s="113" t="s">
        <v>32</v>
      </c>
      <c r="E11" s="113" t="s">
        <v>32</v>
      </c>
      <c r="G11" s="70" t="s">
        <v>10</v>
      </c>
      <c r="H11" s="42"/>
      <c r="I11" s="43"/>
      <c r="J11" s="223" t="s">
        <v>58</v>
      </c>
      <c r="K11" s="224"/>
      <c r="L11" s="224"/>
      <c r="M11" s="224"/>
      <c r="N11" s="224"/>
      <c r="O11" s="224"/>
      <c r="P11" s="43"/>
      <c r="Q11" s="42"/>
      <c r="R11" s="43"/>
      <c r="S11" s="223" t="s">
        <v>59</v>
      </c>
      <c r="T11" s="224"/>
      <c r="U11" s="224"/>
      <c r="V11" s="224"/>
      <c r="W11" s="224"/>
      <c r="X11" s="224"/>
      <c r="Y11" s="43"/>
      <c r="Z11" s="42"/>
      <c r="AA11" s="43"/>
      <c r="AB11" s="223" t="s">
        <v>58</v>
      </c>
      <c r="AC11" s="225"/>
      <c r="AD11" s="225"/>
      <c r="AE11" s="225"/>
      <c r="AF11" s="225"/>
      <c r="AG11" s="225"/>
      <c r="AH11" s="43"/>
      <c r="AI11" s="42"/>
      <c r="AJ11" s="43"/>
      <c r="AK11" s="223" t="s">
        <v>59</v>
      </c>
      <c r="AL11" s="224"/>
      <c r="AM11" s="224"/>
      <c r="AN11" s="224"/>
      <c r="AO11" s="224"/>
      <c r="AP11" s="224"/>
      <c r="AQ11" s="43"/>
      <c r="AR11" s="42"/>
      <c r="AS11" s="143"/>
      <c r="AT11" s="223" t="s">
        <v>56</v>
      </c>
      <c r="AU11" s="225"/>
      <c r="AV11" s="225"/>
      <c r="AW11" s="225"/>
      <c r="AX11" s="225"/>
      <c r="AY11" s="225"/>
      <c r="AZ11" s="45"/>
      <c r="BA11" s="42"/>
      <c r="BB11" s="44"/>
      <c r="BC11" s="221" t="s">
        <v>57</v>
      </c>
      <c r="BD11" s="222"/>
      <c r="BE11" s="222"/>
      <c r="BF11" s="222"/>
      <c r="BG11" s="222"/>
      <c r="BH11" s="222"/>
      <c r="BI11" s="43"/>
      <c r="BJ11" s="42"/>
    </row>
    <row r="12" spans="1:62" ht="17.25" customHeight="1" thickBot="1">
      <c r="A12" s="166"/>
      <c r="B12" s="166"/>
      <c r="C12" s="166"/>
      <c r="D12" s="166"/>
      <c r="E12" s="166"/>
      <c r="F12" s="15"/>
      <c r="G12" s="170"/>
      <c r="H12" s="168"/>
      <c r="I12" s="167"/>
      <c r="J12" s="167"/>
      <c r="K12" s="167"/>
      <c r="L12" s="167"/>
      <c r="M12" s="167"/>
      <c r="N12" s="167"/>
      <c r="O12" s="169"/>
      <c r="P12" s="167"/>
      <c r="Q12" s="168"/>
      <c r="R12" s="167"/>
      <c r="S12" s="167"/>
      <c r="T12" s="167"/>
      <c r="U12" s="167"/>
      <c r="V12" s="167"/>
      <c r="W12" s="167"/>
      <c r="X12" s="169"/>
      <c r="Y12" s="167"/>
      <c r="Z12" s="168"/>
      <c r="AA12" s="167"/>
      <c r="AB12" s="167"/>
      <c r="AC12" s="167"/>
      <c r="AD12" s="167"/>
      <c r="AE12" s="167"/>
      <c r="AF12" s="167"/>
      <c r="AG12" s="169"/>
      <c r="AH12" s="167"/>
      <c r="AI12" s="168"/>
      <c r="AJ12" s="167"/>
      <c r="AK12" s="167"/>
      <c r="AL12" s="167"/>
      <c r="AM12" s="167"/>
      <c r="AN12" s="167"/>
      <c r="AO12" s="167"/>
      <c r="AP12" s="169"/>
      <c r="AQ12" s="167"/>
      <c r="AR12" s="168"/>
      <c r="AS12" s="167"/>
      <c r="AT12" s="167"/>
      <c r="AU12" s="167"/>
      <c r="AV12" s="167"/>
      <c r="AW12" s="167"/>
      <c r="AX12" s="167"/>
      <c r="AY12" s="169"/>
      <c r="AZ12" s="167"/>
      <c r="BA12" s="168"/>
      <c r="BB12" s="167"/>
      <c r="BC12" s="167"/>
      <c r="BD12" s="167"/>
      <c r="BE12" s="167"/>
      <c r="BF12" s="167"/>
      <c r="BG12" s="167"/>
      <c r="BH12" s="169"/>
      <c r="BI12" s="167"/>
      <c r="BJ12" s="168"/>
    </row>
    <row r="13" spans="1:62" s="10" customFormat="1" ht="25.5" customHeight="1">
      <c r="A13" s="139" t="s">
        <v>60</v>
      </c>
      <c r="B13" s="140"/>
      <c r="C13" s="141" t="s">
        <v>33</v>
      </c>
      <c r="D13" s="141"/>
      <c r="E13" s="141"/>
      <c r="F13" s="133"/>
      <c r="G13" s="48">
        <f aca="true" t="shared" si="0" ref="G13:G21">O13+X13+AG13+AP13</f>
        <v>30</v>
      </c>
      <c r="H13" s="53"/>
      <c r="I13" s="48">
        <v>17</v>
      </c>
      <c r="J13" s="49" t="s">
        <v>9</v>
      </c>
      <c r="K13" s="50">
        <v>2023</v>
      </c>
      <c r="L13" s="51">
        <v>20</v>
      </c>
      <c r="M13" s="49" t="s">
        <v>9</v>
      </c>
      <c r="N13" s="50">
        <v>2023</v>
      </c>
      <c r="O13" s="52">
        <f>IF(I13&lt;&gt;"",IF((J13&lt;&gt;M13),IF(OR(J13="вересня",J13="листопада",J13="квітня",J13="червня"),L13+(30-I13+1),IF(J13="лютого",L13+(29-I13+1),L13+(31-I13+1))),L13-I13+1),0)</f>
        <v>4</v>
      </c>
      <c r="P13" s="41" t="s">
        <v>8</v>
      </c>
      <c r="Q13" s="171"/>
      <c r="R13" s="48">
        <v>19</v>
      </c>
      <c r="S13" s="49" t="s">
        <v>22</v>
      </c>
      <c r="T13" s="50">
        <v>2023</v>
      </c>
      <c r="U13" s="51">
        <v>29</v>
      </c>
      <c r="V13" s="49" t="s">
        <v>22</v>
      </c>
      <c r="W13" s="50">
        <v>2023</v>
      </c>
      <c r="X13" s="52">
        <f aca="true" t="shared" si="1" ref="X13:X18">IF(R13&lt;&gt;"",IF((S13&lt;&gt;V13),IF(OR(S13="вересня",S13="листопада",S13="квітня",S13="червня"),U13+(30-R13+1),IF(S13="лютого",U13+(28-R13+1),U13+(31-R13+1))),U13-R13+1),0)</f>
        <v>11</v>
      </c>
      <c r="Y13" s="41" t="s">
        <v>8</v>
      </c>
      <c r="Z13" s="53"/>
      <c r="AA13" s="48">
        <v>26</v>
      </c>
      <c r="AB13" s="49" t="s">
        <v>15</v>
      </c>
      <c r="AC13" s="50">
        <v>2024</v>
      </c>
      <c r="AD13" s="51">
        <v>29</v>
      </c>
      <c r="AE13" s="49" t="s">
        <v>15</v>
      </c>
      <c r="AF13" s="50">
        <v>2024</v>
      </c>
      <c r="AG13" s="52">
        <f>IF(AA13&lt;&gt;"",IF((AB13&lt;&gt;AE13),IF(OR(AB13="вересня",AB13="листопада",AB13="квітня",AB13="червня"),AD13+(30-AA13+1),IF(AB13="лютого",AD13+(29-AA13+1),AD13+(31-AA13+1))),AD13-AA13+1),0)</f>
        <v>4</v>
      </c>
      <c r="AH13" s="41" t="s">
        <v>8</v>
      </c>
      <c r="AI13" s="53"/>
      <c r="AJ13" s="48">
        <v>18</v>
      </c>
      <c r="AK13" s="49" t="s">
        <v>11</v>
      </c>
      <c r="AL13" s="50">
        <v>2024</v>
      </c>
      <c r="AM13" s="51">
        <v>28</v>
      </c>
      <c r="AN13" s="49" t="s">
        <v>11</v>
      </c>
      <c r="AO13" s="50">
        <v>2024</v>
      </c>
      <c r="AP13" s="52">
        <f aca="true" t="shared" si="2" ref="AP13:AP30">IF(AJ13&lt;&gt;"",IF((AK13&lt;&gt;AN13),IF(OR(AK13="вересня",AK13="листопада",AK13="квітня",AK13="червня"),AM13+(30-AJ13+1),IF(AK13="лютого",AM13+(29-AJ13+1),AM13+(31-AJ13+1))),AM13-AJ13+1),0)</f>
        <v>11</v>
      </c>
      <c r="AQ13" s="148" t="s">
        <v>8</v>
      </c>
      <c r="AR13" s="53"/>
      <c r="AS13" s="127"/>
      <c r="AT13" s="115"/>
      <c r="AU13" s="99"/>
      <c r="AV13" s="114"/>
      <c r="AW13" s="115"/>
      <c r="AX13" s="99"/>
      <c r="AY13" s="52"/>
      <c r="AZ13" s="54"/>
      <c r="BA13" s="53"/>
      <c r="BB13" s="172"/>
      <c r="BC13" s="49"/>
      <c r="BD13" s="50"/>
      <c r="BE13" s="51"/>
      <c r="BF13" s="49"/>
      <c r="BG13" s="50"/>
      <c r="BH13" s="52"/>
      <c r="BI13" s="54"/>
      <c r="BJ13" s="75"/>
    </row>
    <row r="14" spans="1:62" s="10" customFormat="1" ht="25.5" customHeight="1">
      <c r="A14" s="150" t="s">
        <v>61</v>
      </c>
      <c r="B14" s="151"/>
      <c r="C14" s="152" t="s">
        <v>33</v>
      </c>
      <c r="D14" s="152"/>
      <c r="E14" s="152"/>
      <c r="F14" s="153"/>
      <c r="G14" s="154">
        <f t="shared" si="0"/>
        <v>30</v>
      </c>
      <c r="H14" s="155"/>
      <c r="I14" s="154">
        <v>17</v>
      </c>
      <c r="J14" s="156" t="s">
        <v>9</v>
      </c>
      <c r="K14" s="157">
        <v>2023</v>
      </c>
      <c r="L14" s="158">
        <v>20</v>
      </c>
      <c r="M14" s="156" t="s">
        <v>9</v>
      </c>
      <c r="N14" s="157">
        <v>2023</v>
      </c>
      <c r="O14" s="159">
        <f>IF(I14&lt;&gt;"",IF((J14&lt;&gt;M14),IF(OR(J14="вересня",J14="листопада",J14="квітня",J14="червня"),L14+(30-I14+1),IF(J14="лютого",L14+(29-I14+1),L14+(31-I14+1))),L14-I14+1),0)</f>
        <v>4</v>
      </c>
      <c r="P14" s="160" t="s">
        <v>8</v>
      </c>
      <c r="Q14" s="173"/>
      <c r="R14" s="154">
        <v>19</v>
      </c>
      <c r="S14" s="156" t="s">
        <v>22</v>
      </c>
      <c r="T14" s="157">
        <v>2023</v>
      </c>
      <c r="U14" s="158">
        <v>29</v>
      </c>
      <c r="V14" s="156" t="s">
        <v>22</v>
      </c>
      <c r="W14" s="157">
        <v>2023</v>
      </c>
      <c r="X14" s="159">
        <f t="shared" si="1"/>
        <v>11</v>
      </c>
      <c r="Y14" s="160" t="s">
        <v>8</v>
      </c>
      <c r="Z14" s="155"/>
      <c r="AA14" s="154">
        <v>26</v>
      </c>
      <c r="AB14" s="156" t="s">
        <v>15</v>
      </c>
      <c r="AC14" s="157">
        <v>2024</v>
      </c>
      <c r="AD14" s="158">
        <v>29</v>
      </c>
      <c r="AE14" s="156" t="s">
        <v>15</v>
      </c>
      <c r="AF14" s="157">
        <v>2024</v>
      </c>
      <c r="AG14" s="159">
        <f>IF(AA14&lt;&gt;"",IF((AB14&lt;&gt;AE14),IF(OR(AB14="вересня",AB14="листопада",AB14="квітня",AB14="червня"),AD14+(30-AA14+1),IF(AB14="лютого",AD14+(29-AA14+1),AD14+(31-AA14+1))),AD14-AA14+1),0)</f>
        <v>4</v>
      </c>
      <c r="AH14" s="160" t="s">
        <v>8</v>
      </c>
      <c r="AI14" s="155"/>
      <c r="AJ14" s="154">
        <v>18</v>
      </c>
      <c r="AK14" s="156" t="s">
        <v>11</v>
      </c>
      <c r="AL14" s="157">
        <v>2024</v>
      </c>
      <c r="AM14" s="158">
        <v>28</v>
      </c>
      <c r="AN14" s="156" t="s">
        <v>11</v>
      </c>
      <c r="AO14" s="157">
        <v>2024</v>
      </c>
      <c r="AP14" s="159">
        <f t="shared" si="2"/>
        <v>11</v>
      </c>
      <c r="AQ14" s="174" t="s">
        <v>8</v>
      </c>
      <c r="AR14" s="155"/>
      <c r="AS14" s="154">
        <v>15</v>
      </c>
      <c r="AT14" s="156" t="s">
        <v>23</v>
      </c>
      <c r="AU14" s="157">
        <v>2024</v>
      </c>
      <c r="AV14" s="158">
        <v>11</v>
      </c>
      <c r="AW14" s="156" t="s">
        <v>14</v>
      </c>
      <c r="AX14" s="157">
        <v>2024</v>
      </c>
      <c r="AY14" s="159"/>
      <c r="AZ14" s="161"/>
      <c r="BA14" s="155"/>
      <c r="BB14" s="175"/>
      <c r="BC14" s="156"/>
      <c r="BD14" s="157"/>
      <c r="BE14" s="158"/>
      <c r="BF14" s="156"/>
      <c r="BG14" s="157"/>
      <c r="BH14" s="159"/>
      <c r="BI14" s="161"/>
      <c r="BJ14" s="163"/>
    </row>
    <row r="15" spans="1:62" s="10" customFormat="1" ht="25.5" customHeight="1" thickBot="1">
      <c r="A15" s="77" t="s">
        <v>62</v>
      </c>
      <c r="B15" s="142"/>
      <c r="C15" s="62" t="s">
        <v>33</v>
      </c>
      <c r="D15" s="62"/>
      <c r="E15" s="62"/>
      <c r="F15" s="125"/>
      <c r="G15" s="74">
        <f t="shared" si="0"/>
        <v>30</v>
      </c>
      <c r="H15" s="63"/>
      <c r="I15" s="74">
        <v>17</v>
      </c>
      <c r="J15" s="65" t="s">
        <v>9</v>
      </c>
      <c r="K15" s="66">
        <v>2023</v>
      </c>
      <c r="L15" s="67">
        <v>20</v>
      </c>
      <c r="M15" s="65" t="s">
        <v>9</v>
      </c>
      <c r="N15" s="66">
        <v>2023</v>
      </c>
      <c r="O15" s="68">
        <f aca="true" t="shared" si="3" ref="O15:O26">IF(I15&lt;&gt;"",IF((J15&lt;&gt;M15),IF(OR(J15="вересня",J15="листопада",J15="квітня",J15="червня"),L15+(30-I15+1),IF(J15="лютого",L15+(29-I15+1),L15+(31-I15+1))),L15-I15+1),0)</f>
        <v>4</v>
      </c>
      <c r="P15" s="78" t="s">
        <v>8</v>
      </c>
      <c r="Q15" s="176"/>
      <c r="R15" s="74">
        <v>19</v>
      </c>
      <c r="S15" s="65" t="s">
        <v>22</v>
      </c>
      <c r="T15" s="66">
        <v>2023</v>
      </c>
      <c r="U15" s="67">
        <v>29</v>
      </c>
      <c r="V15" s="65" t="s">
        <v>22</v>
      </c>
      <c r="W15" s="66">
        <v>2023</v>
      </c>
      <c r="X15" s="68">
        <f t="shared" si="1"/>
        <v>11</v>
      </c>
      <c r="Y15" s="78" t="s">
        <v>8</v>
      </c>
      <c r="Z15" s="63"/>
      <c r="AA15" s="74">
        <v>26</v>
      </c>
      <c r="AB15" s="65" t="s">
        <v>15</v>
      </c>
      <c r="AC15" s="66">
        <v>2024</v>
      </c>
      <c r="AD15" s="67">
        <v>29</v>
      </c>
      <c r="AE15" s="65" t="s">
        <v>15</v>
      </c>
      <c r="AF15" s="66">
        <v>2024</v>
      </c>
      <c r="AG15" s="68">
        <f aca="true" t="shared" si="4" ref="AG15:AG23">IF(AA15&lt;&gt;"",IF((AB15&lt;&gt;AE15),IF(OR(AB15="вересня",AB15="листопада",AB15="квітня",AB15="червня"),AD15+(30-AA15+1),IF(AB15="лютого",AD15+(29-AA15+1),AD15+(31-AA15+1))),AD15-AA15+1),0)</f>
        <v>4</v>
      </c>
      <c r="AH15" s="78" t="s">
        <v>8</v>
      </c>
      <c r="AI15" s="63"/>
      <c r="AJ15" s="74">
        <v>18</v>
      </c>
      <c r="AK15" s="65" t="s">
        <v>11</v>
      </c>
      <c r="AL15" s="66">
        <v>2024</v>
      </c>
      <c r="AM15" s="67">
        <v>28</v>
      </c>
      <c r="AN15" s="65" t="s">
        <v>11</v>
      </c>
      <c r="AO15" s="66">
        <v>2024</v>
      </c>
      <c r="AP15" s="68">
        <f t="shared" si="2"/>
        <v>11</v>
      </c>
      <c r="AQ15" s="40" t="s">
        <v>8</v>
      </c>
      <c r="AR15" s="63"/>
      <c r="AS15" s="177">
        <v>1</v>
      </c>
      <c r="AT15" s="65" t="s">
        <v>49</v>
      </c>
      <c r="AU15" s="66">
        <v>2024</v>
      </c>
      <c r="AV15" s="67">
        <v>28</v>
      </c>
      <c r="AW15" s="65" t="s">
        <v>49</v>
      </c>
      <c r="AX15" s="66">
        <v>2024</v>
      </c>
      <c r="AY15" s="68"/>
      <c r="AZ15" s="69"/>
      <c r="BA15" s="63"/>
      <c r="BB15" s="177"/>
      <c r="BC15" s="65"/>
      <c r="BD15" s="66"/>
      <c r="BE15" s="67"/>
      <c r="BF15" s="65"/>
      <c r="BG15" s="66"/>
      <c r="BH15" s="68"/>
      <c r="BI15" s="69"/>
      <c r="BJ15" s="76"/>
    </row>
    <row r="16" spans="1:62" s="10" customFormat="1" ht="24.75" customHeight="1">
      <c r="A16" s="139" t="s">
        <v>60</v>
      </c>
      <c r="B16" s="184"/>
      <c r="C16" s="185" t="s">
        <v>34</v>
      </c>
      <c r="D16" s="185"/>
      <c r="E16" s="185" t="s">
        <v>39</v>
      </c>
      <c r="F16" s="184"/>
      <c r="G16" s="186">
        <f t="shared" si="0"/>
        <v>30</v>
      </c>
      <c r="H16" s="187"/>
      <c r="I16" s="186">
        <v>17</v>
      </c>
      <c r="J16" s="115" t="s">
        <v>9</v>
      </c>
      <c r="K16" s="99">
        <v>2023</v>
      </c>
      <c r="L16" s="114">
        <v>20</v>
      </c>
      <c r="M16" s="115" t="s">
        <v>9</v>
      </c>
      <c r="N16" s="99">
        <v>2023</v>
      </c>
      <c r="O16" s="188">
        <f>IF(I16&lt;&gt;"",IF((J16&lt;&gt;M16),IF(OR(J16="вересня",J16="листопада",J16="квітня",J16="червня"),L16+(30-I16+1),IF(J16="лютого",L16+(29-I16+1),L16+(31-I16+1))),L16-I16+1),0)</f>
        <v>4</v>
      </c>
      <c r="P16" s="189" t="s">
        <v>8</v>
      </c>
      <c r="Q16" s="187"/>
      <c r="R16" s="186">
        <v>19</v>
      </c>
      <c r="S16" s="115" t="s">
        <v>22</v>
      </c>
      <c r="T16" s="99">
        <v>2023</v>
      </c>
      <c r="U16" s="114">
        <v>29</v>
      </c>
      <c r="V16" s="115" t="s">
        <v>22</v>
      </c>
      <c r="W16" s="99">
        <v>2023</v>
      </c>
      <c r="X16" s="188">
        <f t="shared" si="1"/>
        <v>11</v>
      </c>
      <c r="Y16" s="189" t="s">
        <v>8</v>
      </c>
      <c r="Z16" s="187"/>
      <c r="AA16" s="186">
        <v>26</v>
      </c>
      <c r="AB16" s="115" t="s">
        <v>15</v>
      </c>
      <c r="AC16" s="99">
        <v>2024</v>
      </c>
      <c r="AD16" s="114">
        <v>29</v>
      </c>
      <c r="AE16" s="115" t="s">
        <v>15</v>
      </c>
      <c r="AF16" s="99">
        <v>2024</v>
      </c>
      <c r="AG16" s="188">
        <f>IF(AA16&lt;&gt;"",IF((AB16&lt;&gt;AE16),IF(OR(AB16="вересня",AB16="листопада",AB16="квітня",AB16="червня"),AD16+(30-AA16+1),IF(AB16="лютого",AD16+(29-AA16+1),AD16+(31-AA16+1))),AD16-AA16+1),0)</f>
        <v>4</v>
      </c>
      <c r="AH16" s="189" t="s">
        <v>8</v>
      </c>
      <c r="AI16" s="187"/>
      <c r="AJ16" s="186">
        <v>18</v>
      </c>
      <c r="AK16" s="115" t="s">
        <v>11</v>
      </c>
      <c r="AL16" s="99">
        <v>2024</v>
      </c>
      <c r="AM16" s="114">
        <v>28</v>
      </c>
      <c r="AN16" s="115" t="s">
        <v>11</v>
      </c>
      <c r="AO16" s="99">
        <v>2024</v>
      </c>
      <c r="AP16" s="188">
        <f>IF(AJ16&lt;&gt;"",IF((AK16&lt;&gt;AN16),IF(OR(AK16="вересня",AK16="листопада",AK16="квітня",AK16="червня"),AM16+(30-AJ16+1),IF(AK16="лютого",AM16+(29-AJ16+1),AM16+(31-AJ16+1))),AM16-AJ16+1),0)</f>
        <v>11</v>
      </c>
      <c r="AQ16" s="189" t="s">
        <v>8</v>
      </c>
      <c r="AR16" s="187"/>
      <c r="AS16" s="190"/>
      <c r="AT16" s="115"/>
      <c r="AU16" s="99"/>
      <c r="AV16" s="114"/>
      <c r="AW16" s="115"/>
      <c r="AX16" s="99"/>
      <c r="AY16" s="188"/>
      <c r="AZ16" s="191"/>
      <c r="BA16" s="187"/>
      <c r="BB16" s="127"/>
      <c r="BC16" s="115"/>
      <c r="BD16" s="99"/>
      <c r="BE16" s="114"/>
      <c r="BF16" s="115"/>
      <c r="BG16" s="99"/>
      <c r="BH16" s="188"/>
      <c r="BI16" s="192"/>
      <c r="BJ16" s="39"/>
    </row>
    <row r="17" spans="1:62" s="10" customFormat="1" ht="24.75" customHeight="1">
      <c r="A17" s="150" t="s">
        <v>61</v>
      </c>
      <c r="B17" s="153"/>
      <c r="C17" s="152" t="s">
        <v>34</v>
      </c>
      <c r="D17" s="152"/>
      <c r="E17" s="152" t="s">
        <v>39</v>
      </c>
      <c r="F17" s="153"/>
      <c r="G17" s="154">
        <f t="shared" si="0"/>
        <v>30</v>
      </c>
      <c r="H17" s="155"/>
      <c r="I17" s="154">
        <v>17</v>
      </c>
      <c r="J17" s="156" t="s">
        <v>9</v>
      </c>
      <c r="K17" s="157">
        <v>2023</v>
      </c>
      <c r="L17" s="158">
        <v>20</v>
      </c>
      <c r="M17" s="156" t="s">
        <v>9</v>
      </c>
      <c r="N17" s="157">
        <v>2023</v>
      </c>
      <c r="O17" s="159">
        <f>IF(I17&lt;&gt;"",IF((J17&lt;&gt;M17),IF(OR(J17="вересня",J17="листопада",J17="квітня",J17="червня"),L17+(30-I17+1),IF(J17="лютого",L17+(29-I17+1),L17+(31-I17+1))),L17-I17+1),0)</f>
        <v>4</v>
      </c>
      <c r="P17" s="160" t="s">
        <v>8</v>
      </c>
      <c r="Q17" s="155"/>
      <c r="R17" s="154">
        <v>19</v>
      </c>
      <c r="S17" s="156" t="s">
        <v>22</v>
      </c>
      <c r="T17" s="157">
        <v>2023</v>
      </c>
      <c r="U17" s="158">
        <v>29</v>
      </c>
      <c r="V17" s="156" t="s">
        <v>22</v>
      </c>
      <c r="W17" s="157">
        <v>2023</v>
      </c>
      <c r="X17" s="159">
        <f t="shared" si="1"/>
        <v>11</v>
      </c>
      <c r="Y17" s="160" t="s">
        <v>8</v>
      </c>
      <c r="Z17" s="155"/>
      <c r="AA17" s="154">
        <v>26</v>
      </c>
      <c r="AB17" s="156" t="s">
        <v>15</v>
      </c>
      <c r="AC17" s="157">
        <v>2024</v>
      </c>
      <c r="AD17" s="158">
        <v>29</v>
      </c>
      <c r="AE17" s="156" t="s">
        <v>15</v>
      </c>
      <c r="AF17" s="157">
        <v>2024</v>
      </c>
      <c r="AG17" s="159">
        <f>IF(AA17&lt;&gt;"",IF((AB17&lt;&gt;AE17),IF(OR(AB17="вересня",AB17="листопада",AB17="квітня",AB17="червня"),AD17+(30-AA17+1),IF(AB17="лютого",AD17+(29-AA17+1),AD17+(31-AA17+1))),AD17-AA17+1),0)</f>
        <v>4</v>
      </c>
      <c r="AH17" s="160" t="s">
        <v>8</v>
      </c>
      <c r="AI17" s="155"/>
      <c r="AJ17" s="154">
        <v>18</v>
      </c>
      <c r="AK17" s="156" t="s">
        <v>11</v>
      </c>
      <c r="AL17" s="157">
        <v>2024</v>
      </c>
      <c r="AM17" s="158">
        <v>28</v>
      </c>
      <c r="AN17" s="156" t="s">
        <v>11</v>
      </c>
      <c r="AO17" s="157">
        <v>2024</v>
      </c>
      <c r="AP17" s="159">
        <f>IF(AJ17&lt;&gt;"",IF((AK17&lt;&gt;AN17),IF(OR(AK17="вересня",AK17="листопада",AK17="квітня",AK17="червня"),AM17+(30-AJ17+1),IF(AK17="лютого",AM17+(29-AJ17+1),AM17+(31-AJ17+1))),AM17-AJ17+1),0)</f>
        <v>11</v>
      </c>
      <c r="AQ17" s="160" t="s">
        <v>8</v>
      </c>
      <c r="AR17" s="155"/>
      <c r="AS17" s="154">
        <v>15</v>
      </c>
      <c r="AT17" s="156" t="s">
        <v>23</v>
      </c>
      <c r="AU17" s="157">
        <v>2024</v>
      </c>
      <c r="AV17" s="158">
        <v>11</v>
      </c>
      <c r="AW17" s="156" t="s">
        <v>14</v>
      </c>
      <c r="AX17" s="157">
        <v>2024</v>
      </c>
      <c r="AY17" s="159"/>
      <c r="AZ17" s="161"/>
      <c r="BA17" s="155"/>
      <c r="BB17" s="175"/>
      <c r="BC17" s="156"/>
      <c r="BD17" s="157"/>
      <c r="BE17" s="158"/>
      <c r="BF17" s="156"/>
      <c r="BG17" s="157"/>
      <c r="BH17" s="159"/>
      <c r="BI17" s="165"/>
      <c r="BJ17" s="163"/>
    </row>
    <row r="18" spans="1:62" s="10" customFormat="1" ht="24.75" customHeight="1" thickBot="1">
      <c r="A18" s="77" t="s">
        <v>62</v>
      </c>
      <c r="B18" s="181"/>
      <c r="C18" s="103" t="s">
        <v>34</v>
      </c>
      <c r="D18" s="103"/>
      <c r="E18" s="103" t="s">
        <v>39</v>
      </c>
      <c r="F18" s="181"/>
      <c r="G18" s="105">
        <f t="shared" si="0"/>
        <v>30</v>
      </c>
      <c r="H18" s="59"/>
      <c r="I18" s="105">
        <v>17</v>
      </c>
      <c r="J18" s="106" t="s">
        <v>9</v>
      </c>
      <c r="K18" s="100">
        <v>2023</v>
      </c>
      <c r="L18" s="107">
        <v>20</v>
      </c>
      <c r="M18" s="106" t="s">
        <v>9</v>
      </c>
      <c r="N18" s="100">
        <v>2023</v>
      </c>
      <c r="O18" s="95">
        <f t="shared" si="3"/>
        <v>4</v>
      </c>
      <c r="P18" s="108" t="s">
        <v>8</v>
      </c>
      <c r="Q18" s="59"/>
      <c r="R18" s="105">
        <v>19</v>
      </c>
      <c r="S18" s="106" t="s">
        <v>22</v>
      </c>
      <c r="T18" s="100">
        <v>2023</v>
      </c>
      <c r="U18" s="107">
        <v>29</v>
      </c>
      <c r="V18" s="106" t="s">
        <v>22</v>
      </c>
      <c r="W18" s="100">
        <v>2023</v>
      </c>
      <c r="X18" s="95">
        <f t="shared" si="1"/>
        <v>11</v>
      </c>
      <c r="Y18" s="108" t="s">
        <v>8</v>
      </c>
      <c r="Z18" s="59"/>
      <c r="AA18" s="105">
        <v>26</v>
      </c>
      <c r="AB18" s="106" t="s">
        <v>15</v>
      </c>
      <c r="AC18" s="100">
        <v>2024</v>
      </c>
      <c r="AD18" s="107">
        <v>29</v>
      </c>
      <c r="AE18" s="106" t="s">
        <v>15</v>
      </c>
      <c r="AF18" s="100">
        <v>2024</v>
      </c>
      <c r="AG18" s="95">
        <f t="shared" si="4"/>
        <v>4</v>
      </c>
      <c r="AH18" s="108" t="s">
        <v>8</v>
      </c>
      <c r="AI18" s="59"/>
      <c r="AJ18" s="105">
        <v>18</v>
      </c>
      <c r="AK18" s="106" t="s">
        <v>11</v>
      </c>
      <c r="AL18" s="100">
        <v>2024</v>
      </c>
      <c r="AM18" s="107">
        <v>28</v>
      </c>
      <c r="AN18" s="106" t="s">
        <v>11</v>
      </c>
      <c r="AO18" s="100">
        <v>2024</v>
      </c>
      <c r="AP18" s="95">
        <f t="shared" si="2"/>
        <v>11</v>
      </c>
      <c r="AQ18" s="108" t="s">
        <v>8</v>
      </c>
      <c r="AR18" s="59"/>
      <c r="AS18" s="177">
        <v>1</v>
      </c>
      <c r="AT18" s="65" t="s">
        <v>49</v>
      </c>
      <c r="AU18" s="66">
        <v>2024</v>
      </c>
      <c r="AV18" s="67">
        <v>28</v>
      </c>
      <c r="AW18" s="65" t="s">
        <v>49</v>
      </c>
      <c r="AX18" s="66">
        <v>2024</v>
      </c>
      <c r="AY18" s="95"/>
      <c r="AZ18" s="94"/>
      <c r="BA18" s="59"/>
      <c r="BB18" s="182"/>
      <c r="BC18" s="106"/>
      <c r="BD18" s="100"/>
      <c r="BE18" s="107"/>
      <c r="BF18" s="106"/>
      <c r="BG18" s="100"/>
      <c r="BH18" s="95"/>
      <c r="BI18" s="111"/>
      <c r="BJ18" s="22"/>
    </row>
    <row r="19" spans="1:62" s="10" customFormat="1" ht="24.75" customHeight="1">
      <c r="A19" s="183" t="s">
        <v>60</v>
      </c>
      <c r="B19" s="117"/>
      <c r="C19" s="129" t="s">
        <v>35</v>
      </c>
      <c r="D19" s="129"/>
      <c r="E19" s="129" t="s">
        <v>40</v>
      </c>
      <c r="F19" s="117"/>
      <c r="G19" s="97">
        <f t="shared" si="0"/>
        <v>40</v>
      </c>
      <c r="H19" s="98"/>
      <c r="I19" s="97">
        <v>17</v>
      </c>
      <c r="J19" s="121" t="s">
        <v>9</v>
      </c>
      <c r="K19" s="122">
        <v>2023</v>
      </c>
      <c r="L19" s="123">
        <v>25</v>
      </c>
      <c r="M19" s="121" t="s">
        <v>9</v>
      </c>
      <c r="N19" s="122">
        <v>2023</v>
      </c>
      <c r="O19" s="124">
        <f>IF(I19&lt;&gt;"",IF((J19&lt;&gt;M19),IF(OR(J19="вересня",J19="листопада",J19="квітня",J19="червня"),L19+(30-I19+1),IF(J19="лютого",L19+(29-I19+1),L19+(31-I19+1))),L19-I19+1),0)</f>
        <v>9</v>
      </c>
      <c r="P19" s="130" t="s">
        <v>8</v>
      </c>
      <c r="Q19" s="98"/>
      <c r="R19" s="97">
        <v>19</v>
      </c>
      <c r="S19" s="121" t="s">
        <v>22</v>
      </c>
      <c r="T19" s="122">
        <v>2023</v>
      </c>
      <c r="U19" s="123">
        <v>29</v>
      </c>
      <c r="V19" s="121" t="s">
        <v>22</v>
      </c>
      <c r="W19" s="122">
        <v>2023</v>
      </c>
      <c r="X19" s="124">
        <f>IF(R19&lt;&gt;"",IF((S19&lt;&gt;V19),IF(OR(S19="вересня",S19="листопада",S19="квітня",S19="червня"),U19+(30-R19+1),IF(S19="лютого",U19+(29-R19+1),U19+(31-R19+1))),U19-R19+1),0)</f>
        <v>11</v>
      </c>
      <c r="Y19" s="130" t="s">
        <v>8</v>
      </c>
      <c r="Z19" s="98"/>
      <c r="AA19" s="97">
        <v>26</v>
      </c>
      <c r="AB19" s="121" t="s">
        <v>15</v>
      </c>
      <c r="AC19" s="122">
        <v>2024</v>
      </c>
      <c r="AD19" s="123">
        <v>3</v>
      </c>
      <c r="AE19" s="121" t="s">
        <v>55</v>
      </c>
      <c r="AF19" s="122">
        <v>2024</v>
      </c>
      <c r="AG19" s="124">
        <f>IF(AA19&lt;&gt;"",IF((AB19&lt;&gt;AE19),IF(OR(AB19="вересня",AB19="листопада",AB19="квітня",AB19="червня"),AD19+(30-AA19+1),IF(AB19="лютого",AD19+(29-AA19+1),AD19+(31-AA19+1))),AD19-AA19+1),0)</f>
        <v>9</v>
      </c>
      <c r="AH19" s="130" t="s">
        <v>8</v>
      </c>
      <c r="AI19" s="98"/>
      <c r="AJ19" s="97">
        <v>18</v>
      </c>
      <c r="AK19" s="121" t="s">
        <v>11</v>
      </c>
      <c r="AL19" s="122">
        <v>2024</v>
      </c>
      <c r="AM19" s="123">
        <v>28</v>
      </c>
      <c r="AN19" s="121" t="s">
        <v>11</v>
      </c>
      <c r="AO19" s="122">
        <v>2024</v>
      </c>
      <c r="AP19" s="124">
        <f>IF(AJ19&lt;&gt;"",IF((AK19&lt;&gt;AN19),IF(OR(AK19="вересня",AK19="листопада",AK19="квітня",AK19="червня"),AM19+(30-AJ19+1),IF(AK19="лютого",AM19+(29-AJ19+1),AM19+(31-AJ19+1))),AM19-AJ19+1),0)</f>
        <v>11</v>
      </c>
      <c r="AQ19" s="130" t="s">
        <v>8</v>
      </c>
      <c r="AR19" s="98"/>
      <c r="AS19" s="120"/>
      <c r="AT19" s="121"/>
      <c r="AU19" s="122"/>
      <c r="AV19" s="123"/>
      <c r="AW19" s="121"/>
      <c r="AX19" s="122"/>
      <c r="AY19" s="124"/>
      <c r="AZ19" s="131"/>
      <c r="BA19" s="98"/>
      <c r="BB19" s="120"/>
      <c r="BC19" s="121"/>
      <c r="BD19" s="122"/>
      <c r="BE19" s="123"/>
      <c r="BF19" s="121"/>
      <c r="BG19" s="122"/>
      <c r="BH19" s="124"/>
      <c r="BI19" s="132"/>
      <c r="BJ19" s="39"/>
    </row>
    <row r="20" spans="1:62" s="10" customFormat="1" ht="24.75" customHeight="1">
      <c r="A20" s="150" t="s">
        <v>61</v>
      </c>
      <c r="B20" s="153"/>
      <c r="C20" s="152" t="s">
        <v>35</v>
      </c>
      <c r="D20" s="152"/>
      <c r="E20" s="152" t="s">
        <v>40</v>
      </c>
      <c r="F20" s="153"/>
      <c r="G20" s="154">
        <f t="shared" si="0"/>
        <v>40</v>
      </c>
      <c r="H20" s="155"/>
      <c r="I20" s="154">
        <v>17</v>
      </c>
      <c r="J20" s="156" t="s">
        <v>9</v>
      </c>
      <c r="K20" s="157">
        <v>2023</v>
      </c>
      <c r="L20" s="158">
        <v>25</v>
      </c>
      <c r="M20" s="156" t="s">
        <v>9</v>
      </c>
      <c r="N20" s="157">
        <v>2023</v>
      </c>
      <c r="O20" s="159">
        <f>IF(I20&lt;&gt;"",IF((J20&lt;&gt;M20),IF(OR(J20="вересня",J20="листопада",J20="квітня",J20="червня"),L20+(30-I20+1),IF(J20="лютого",L20+(29-I20+1),L20+(31-I20+1))),L20-I20+1),0)</f>
        <v>9</v>
      </c>
      <c r="P20" s="160" t="s">
        <v>8</v>
      </c>
      <c r="Q20" s="155"/>
      <c r="R20" s="154">
        <v>19</v>
      </c>
      <c r="S20" s="156" t="s">
        <v>22</v>
      </c>
      <c r="T20" s="157">
        <v>2023</v>
      </c>
      <c r="U20" s="158">
        <v>29</v>
      </c>
      <c r="V20" s="156" t="s">
        <v>22</v>
      </c>
      <c r="W20" s="157">
        <v>2023</v>
      </c>
      <c r="X20" s="159">
        <f>IF(R20&lt;&gt;"",IF((S20&lt;&gt;V20),IF(OR(S20="вересня",S20="листопада",S20="квітня",S20="червня"),U20+(30-R20+1),IF(S20="лютого",U20+(29-R20+1),U20+(31-R20+1))),U20-R20+1),0)</f>
        <v>11</v>
      </c>
      <c r="Y20" s="160" t="s">
        <v>8</v>
      </c>
      <c r="Z20" s="155"/>
      <c r="AA20" s="154">
        <v>26</v>
      </c>
      <c r="AB20" s="156" t="s">
        <v>15</v>
      </c>
      <c r="AC20" s="157">
        <v>2024</v>
      </c>
      <c r="AD20" s="158">
        <v>3</v>
      </c>
      <c r="AE20" s="156" t="s">
        <v>55</v>
      </c>
      <c r="AF20" s="157">
        <v>2024</v>
      </c>
      <c r="AG20" s="159">
        <f>IF(AA20&lt;&gt;"",IF((AB20&lt;&gt;AE20),IF(OR(AB20="вересня",AB20="листопада",AB20="квітня",AB20="червня"),AD20+(30-AA20+1),IF(AB20="лютого",AD20+(29-AA20+1),AD20+(31-AA20+1))),AD20-AA20+1),0)</f>
        <v>9</v>
      </c>
      <c r="AH20" s="160" t="s">
        <v>8</v>
      </c>
      <c r="AI20" s="155"/>
      <c r="AJ20" s="154">
        <v>18</v>
      </c>
      <c r="AK20" s="156" t="s">
        <v>11</v>
      </c>
      <c r="AL20" s="157">
        <v>2024</v>
      </c>
      <c r="AM20" s="158">
        <v>28</v>
      </c>
      <c r="AN20" s="156" t="s">
        <v>11</v>
      </c>
      <c r="AO20" s="157">
        <v>2024</v>
      </c>
      <c r="AP20" s="159">
        <f>IF(AJ20&lt;&gt;"",IF((AK20&lt;&gt;AN20),IF(OR(AK20="вересня",AK20="листопада",AK20="квітня",AK20="червня"),AM20+(30-AJ20+1),IF(AK20="лютого",AM20+(29-AJ20+1),AM20+(31-AJ20+1))),AM20-AJ20+1),0)</f>
        <v>11</v>
      </c>
      <c r="AQ20" s="160" t="s">
        <v>8</v>
      </c>
      <c r="AR20" s="155"/>
      <c r="AS20" s="154">
        <v>15</v>
      </c>
      <c r="AT20" s="156" t="s">
        <v>23</v>
      </c>
      <c r="AU20" s="157">
        <v>2024</v>
      </c>
      <c r="AV20" s="158">
        <v>11</v>
      </c>
      <c r="AW20" s="156" t="s">
        <v>14</v>
      </c>
      <c r="AX20" s="157">
        <v>2024</v>
      </c>
      <c r="AY20" s="159"/>
      <c r="AZ20" s="161"/>
      <c r="BA20" s="155"/>
      <c r="BB20" s="180"/>
      <c r="BC20" s="156"/>
      <c r="BD20" s="157"/>
      <c r="BE20" s="158"/>
      <c r="BF20" s="156"/>
      <c r="BG20" s="157"/>
      <c r="BH20" s="159"/>
      <c r="BI20" s="165"/>
      <c r="BJ20" s="163"/>
    </row>
    <row r="21" spans="1:62" s="10" customFormat="1" ht="24.75" customHeight="1" thickBot="1">
      <c r="A21" s="101" t="s">
        <v>62</v>
      </c>
      <c r="B21" s="193"/>
      <c r="C21" s="194" t="s">
        <v>35</v>
      </c>
      <c r="D21" s="194"/>
      <c r="E21" s="194" t="s">
        <v>40</v>
      </c>
      <c r="F21" s="193"/>
      <c r="G21" s="195">
        <f t="shared" si="0"/>
        <v>40</v>
      </c>
      <c r="H21" s="55"/>
      <c r="I21" s="195">
        <v>17</v>
      </c>
      <c r="J21" s="196" t="s">
        <v>9</v>
      </c>
      <c r="K21" s="136">
        <v>2023</v>
      </c>
      <c r="L21" s="137">
        <v>25</v>
      </c>
      <c r="M21" s="196" t="s">
        <v>9</v>
      </c>
      <c r="N21" s="136">
        <v>2023</v>
      </c>
      <c r="O21" s="197">
        <f t="shared" si="3"/>
        <v>9</v>
      </c>
      <c r="P21" s="198" t="s">
        <v>8</v>
      </c>
      <c r="Q21" s="55"/>
      <c r="R21" s="195">
        <v>19</v>
      </c>
      <c r="S21" s="196" t="s">
        <v>22</v>
      </c>
      <c r="T21" s="136">
        <v>2023</v>
      </c>
      <c r="U21" s="137">
        <v>29</v>
      </c>
      <c r="V21" s="196" t="s">
        <v>22</v>
      </c>
      <c r="W21" s="136">
        <v>2023</v>
      </c>
      <c r="X21" s="197">
        <f aca="true" t="shared" si="5" ref="X21:X30">IF(R21&lt;&gt;"",IF((S21&lt;&gt;V21),IF(OR(S21="вересня",S21="листопада",S21="квітня",S21="червня"),U21+(30-R21+1),IF(S21="лютого",U21+(29-R21+1),U21+(31-R21+1))),U21-R21+1),0)</f>
        <v>11</v>
      </c>
      <c r="Y21" s="198" t="s">
        <v>8</v>
      </c>
      <c r="Z21" s="55"/>
      <c r="AA21" s="195">
        <v>26</v>
      </c>
      <c r="AB21" s="196" t="s">
        <v>15</v>
      </c>
      <c r="AC21" s="136">
        <v>2024</v>
      </c>
      <c r="AD21" s="137">
        <v>3</v>
      </c>
      <c r="AE21" s="196" t="s">
        <v>55</v>
      </c>
      <c r="AF21" s="136">
        <v>2024</v>
      </c>
      <c r="AG21" s="197">
        <f t="shared" si="4"/>
        <v>9</v>
      </c>
      <c r="AH21" s="198" t="s">
        <v>8</v>
      </c>
      <c r="AI21" s="55"/>
      <c r="AJ21" s="195">
        <v>18</v>
      </c>
      <c r="AK21" s="196" t="s">
        <v>11</v>
      </c>
      <c r="AL21" s="136">
        <v>2024</v>
      </c>
      <c r="AM21" s="137">
        <v>28</v>
      </c>
      <c r="AN21" s="196" t="s">
        <v>11</v>
      </c>
      <c r="AO21" s="136">
        <v>2024</v>
      </c>
      <c r="AP21" s="197">
        <f t="shared" si="2"/>
        <v>11</v>
      </c>
      <c r="AQ21" s="198" t="s">
        <v>8</v>
      </c>
      <c r="AR21" s="55"/>
      <c r="AS21" s="177">
        <v>1</v>
      </c>
      <c r="AT21" s="65" t="s">
        <v>49</v>
      </c>
      <c r="AU21" s="66">
        <v>2024</v>
      </c>
      <c r="AV21" s="67">
        <v>28</v>
      </c>
      <c r="AW21" s="65" t="s">
        <v>49</v>
      </c>
      <c r="AX21" s="66">
        <v>2024</v>
      </c>
      <c r="AY21" s="197"/>
      <c r="AZ21" s="199"/>
      <c r="BA21" s="55"/>
      <c r="BB21" s="201"/>
      <c r="BC21" s="196"/>
      <c r="BD21" s="136"/>
      <c r="BE21" s="137"/>
      <c r="BF21" s="196"/>
      <c r="BG21" s="136"/>
      <c r="BH21" s="197"/>
      <c r="BI21" s="200"/>
      <c r="BJ21" s="22"/>
    </row>
    <row r="22" spans="1:62" s="10" customFormat="1" ht="24.75" customHeight="1">
      <c r="A22" s="139" t="s">
        <v>51</v>
      </c>
      <c r="B22" s="140"/>
      <c r="C22" s="141" t="s">
        <v>36</v>
      </c>
      <c r="D22" s="141"/>
      <c r="E22" s="141" t="s">
        <v>42</v>
      </c>
      <c r="F22" s="133"/>
      <c r="G22" s="48">
        <f>O22+X22+AG22+AP22+BH22</f>
        <v>40</v>
      </c>
      <c r="H22" s="53"/>
      <c r="I22" s="48">
        <v>17</v>
      </c>
      <c r="J22" s="49" t="s">
        <v>9</v>
      </c>
      <c r="K22" s="50">
        <v>2023</v>
      </c>
      <c r="L22" s="51">
        <v>23</v>
      </c>
      <c r="M22" s="49" t="s">
        <v>9</v>
      </c>
      <c r="N22" s="50">
        <v>2023</v>
      </c>
      <c r="O22" s="52">
        <f t="shared" si="3"/>
        <v>7</v>
      </c>
      <c r="P22" s="41" t="s">
        <v>8</v>
      </c>
      <c r="Q22" s="53"/>
      <c r="R22" s="48">
        <v>19</v>
      </c>
      <c r="S22" s="49" t="s">
        <v>22</v>
      </c>
      <c r="T22" s="50">
        <v>2023</v>
      </c>
      <c r="U22" s="51">
        <v>29</v>
      </c>
      <c r="V22" s="49" t="s">
        <v>22</v>
      </c>
      <c r="W22" s="50">
        <v>2023</v>
      </c>
      <c r="X22" s="52">
        <f t="shared" si="5"/>
        <v>11</v>
      </c>
      <c r="Y22" s="41" t="s">
        <v>8</v>
      </c>
      <c r="Z22" s="53"/>
      <c r="AA22" s="48">
        <v>26</v>
      </c>
      <c r="AB22" s="49" t="s">
        <v>15</v>
      </c>
      <c r="AC22" s="50">
        <v>2024</v>
      </c>
      <c r="AD22" s="51">
        <v>1</v>
      </c>
      <c r="AE22" s="49" t="s">
        <v>55</v>
      </c>
      <c r="AF22" s="50">
        <v>2024</v>
      </c>
      <c r="AG22" s="52">
        <f t="shared" si="4"/>
        <v>7</v>
      </c>
      <c r="AH22" s="41" t="s">
        <v>8</v>
      </c>
      <c r="AI22" s="53"/>
      <c r="AJ22" s="48">
        <v>7</v>
      </c>
      <c r="AK22" s="49" t="s">
        <v>54</v>
      </c>
      <c r="AL22" s="50">
        <v>2024</v>
      </c>
      <c r="AM22" s="51">
        <v>17</v>
      </c>
      <c r="AN22" s="49" t="s">
        <v>54</v>
      </c>
      <c r="AO22" s="50">
        <v>2024</v>
      </c>
      <c r="AP22" s="52">
        <f t="shared" si="2"/>
        <v>11</v>
      </c>
      <c r="AQ22" s="41" t="s">
        <v>8</v>
      </c>
      <c r="AR22" s="53"/>
      <c r="AS22" s="48">
        <v>15</v>
      </c>
      <c r="AT22" s="49" t="s">
        <v>23</v>
      </c>
      <c r="AU22" s="50">
        <v>2024</v>
      </c>
      <c r="AV22" s="51">
        <v>11</v>
      </c>
      <c r="AW22" s="49" t="s">
        <v>14</v>
      </c>
      <c r="AX22" s="50">
        <v>2024</v>
      </c>
      <c r="AY22" s="52"/>
      <c r="AZ22" s="54"/>
      <c r="BA22" s="53"/>
      <c r="BB22" s="134">
        <v>11</v>
      </c>
      <c r="BC22" s="49" t="s">
        <v>11</v>
      </c>
      <c r="BD22" s="50">
        <v>2024</v>
      </c>
      <c r="BE22" s="49">
        <v>14</v>
      </c>
      <c r="BF22" s="49" t="s">
        <v>11</v>
      </c>
      <c r="BG22" s="50">
        <v>2024</v>
      </c>
      <c r="BH22" s="52">
        <f>IF(BB22&lt;&gt;"",IF((BC22&lt;&gt;BF22),IF(OR(BC22="вересня",BC22="листопада",BC22="квітня",BC22="червня"),BE22+(30-BB22+1),IF(BC22="лютого",BE22+(29-BB22+1),BE22+(31-BB22+1))),BE22-BB22+1),0)</f>
        <v>4</v>
      </c>
      <c r="BI22" s="54" t="s">
        <v>8</v>
      </c>
      <c r="BJ22" s="75"/>
    </row>
    <row r="23" spans="1:62" s="10" customFormat="1" ht="24.75" customHeight="1">
      <c r="A23" s="150" t="s">
        <v>52</v>
      </c>
      <c r="B23" s="151"/>
      <c r="C23" s="152" t="s">
        <v>36</v>
      </c>
      <c r="D23" s="152"/>
      <c r="E23" s="152" t="s">
        <v>42</v>
      </c>
      <c r="F23" s="153"/>
      <c r="G23" s="154">
        <f>O23+X23+AG23+AP23+BH23</f>
        <v>40</v>
      </c>
      <c r="H23" s="155"/>
      <c r="I23" s="154">
        <v>17</v>
      </c>
      <c r="J23" s="156" t="s">
        <v>9</v>
      </c>
      <c r="K23" s="157">
        <v>2023</v>
      </c>
      <c r="L23" s="158">
        <v>23</v>
      </c>
      <c r="M23" s="156" t="s">
        <v>9</v>
      </c>
      <c r="N23" s="157">
        <v>2023</v>
      </c>
      <c r="O23" s="159">
        <f t="shared" si="3"/>
        <v>7</v>
      </c>
      <c r="P23" s="160" t="s">
        <v>8</v>
      </c>
      <c r="Q23" s="155"/>
      <c r="R23" s="154">
        <v>19</v>
      </c>
      <c r="S23" s="156" t="s">
        <v>22</v>
      </c>
      <c r="T23" s="157">
        <v>2023</v>
      </c>
      <c r="U23" s="158">
        <v>29</v>
      </c>
      <c r="V23" s="156" t="s">
        <v>22</v>
      </c>
      <c r="W23" s="157">
        <v>2023</v>
      </c>
      <c r="X23" s="159">
        <f t="shared" si="5"/>
        <v>11</v>
      </c>
      <c r="Y23" s="160" t="s">
        <v>8</v>
      </c>
      <c r="Z23" s="155"/>
      <c r="AA23" s="154">
        <v>26</v>
      </c>
      <c r="AB23" s="156" t="s">
        <v>15</v>
      </c>
      <c r="AC23" s="157">
        <v>2024</v>
      </c>
      <c r="AD23" s="158">
        <v>1</v>
      </c>
      <c r="AE23" s="156" t="s">
        <v>55</v>
      </c>
      <c r="AF23" s="157">
        <v>2024</v>
      </c>
      <c r="AG23" s="159">
        <f t="shared" si="4"/>
        <v>7</v>
      </c>
      <c r="AH23" s="160" t="s">
        <v>8</v>
      </c>
      <c r="AI23" s="155"/>
      <c r="AJ23" s="154">
        <v>4</v>
      </c>
      <c r="AK23" s="156" t="s">
        <v>11</v>
      </c>
      <c r="AL23" s="157">
        <v>2024</v>
      </c>
      <c r="AM23" s="158">
        <v>14</v>
      </c>
      <c r="AN23" s="156" t="s">
        <v>11</v>
      </c>
      <c r="AO23" s="157">
        <v>2024</v>
      </c>
      <c r="AP23" s="159">
        <f t="shared" si="2"/>
        <v>11</v>
      </c>
      <c r="AQ23" s="160" t="s">
        <v>8</v>
      </c>
      <c r="AR23" s="155"/>
      <c r="AS23" s="154">
        <v>15</v>
      </c>
      <c r="AT23" s="156" t="s">
        <v>23</v>
      </c>
      <c r="AU23" s="157">
        <v>2024</v>
      </c>
      <c r="AV23" s="158">
        <v>11</v>
      </c>
      <c r="AW23" s="156" t="s">
        <v>14</v>
      </c>
      <c r="AX23" s="157">
        <v>2024</v>
      </c>
      <c r="AY23" s="159"/>
      <c r="AZ23" s="161"/>
      <c r="BA23" s="155"/>
      <c r="BB23" s="162">
        <v>17</v>
      </c>
      <c r="BC23" s="156" t="s">
        <v>11</v>
      </c>
      <c r="BD23" s="157">
        <v>2024</v>
      </c>
      <c r="BE23" s="156">
        <v>20</v>
      </c>
      <c r="BF23" s="156" t="s">
        <v>11</v>
      </c>
      <c r="BG23" s="157">
        <v>2024</v>
      </c>
      <c r="BH23" s="159">
        <f>IF(BB23&lt;&gt;"",IF((BC23&lt;&gt;BF23),IF(OR(BC23="вересня",BC23="листопада",BC23="квітня",BC23="червня"),BE23+(30-BB23+1),IF(BC23="лютого",BE23+(29-BB23+1),BE23+(31-BB23+1))),BE23-BB23+1),0)</f>
        <v>4</v>
      </c>
      <c r="BI23" s="161" t="s">
        <v>8</v>
      </c>
      <c r="BJ23" s="163"/>
    </row>
    <row r="24" spans="1:62" s="10" customFormat="1" ht="24.75" customHeight="1" thickBot="1">
      <c r="A24" s="150" t="s">
        <v>53</v>
      </c>
      <c r="B24" s="151"/>
      <c r="C24" s="152" t="s">
        <v>36</v>
      </c>
      <c r="D24" s="152"/>
      <c r="E24" s="152" t="s">
        <v>42</v>
      </c>
      <c r="F24" s="153"/>
      <c r="G24" s="154">
        <f>O24+X24+AG24+AP24+BH24</f>
        <v>40</v>
      </c>
      <c r="H24" s="155"/>
      <c r="I24" s="154">
        <v>17</v>
      </c>
      <c r="J24" s="156" t="s">
        <v>9</v>
      </c>
      <c r="K24" s="157">
        <v>2023</v>
      </c>
      <c r="L24" s="158">
        <v>23</v>
      </c>
      <c r="M24" s="156" t="s">
        <v>9</v>
      </c>
      <c r="N24" s="157">
        <v>2023</v>
      </c>
      <c r="O24" s="159">
        <f>IF(I24&lt;&gt;"",IF((J24&lt;&gt;M24),IF(OR(J24="вересня",J24="листопада",J24="квітня",J24="червня"),L24+(30-I24+1),IF(J24="лютого",L24+(29-I24+1),L24+(31-I24+1))),L24-I24+1),0)</f>
        <v>7</v>
      </c>
      <c r="P24" s="160" t="s">
        <v>8</v>
      </c>
      <c r="Q24" s="155"/>
      <c r="R24" s="154">
        <v>19</v>
      </c>
      <c r="S24" s="156" t="s">
        <v>22</v>
      </c>
      <c r="T24" s="157">
        <v>2023</v>
      </c>
      <c r="U24" s="158">
        <v>29</v>
      </c>
      <c r="V24" s="156" t="s">
        <v>22</v>
      </c>
      <c r="W24" s="157">
        <v>2023</v>
      </c>
      <c r="X24" s="159">
        <f t="shared" si="5"/>
        <v>11</v>
      </c>
      <c r="Y24" s="160" t="s">
        <v>8</v>
      </c>
      <c r="Z24" s="155"/>
      <c r="AA24" s="154">
        <v>26</v>
      </c>
      <c r="AB24" s="156" t="s">
        <v>15</v>
      </c>
      <c r="AC24" s="157">
        <v>2024</v>
      </c>
      <c r="AD24" s="158">
        <v>1</v>
      </c>
      <c r="AE24" s="156" t="s">
        <v>55</v>
      </c>
      <c r="AF24" s="157">
        <v>2024</v>
      </c>
      <c r="AG24" s="159">
        <f>IF(AA24&lt;&gt;"",IF((AB24&lt;&gt;AE24),IF(OR(AB24="вересня",AB24="листопада",AB24="квітня",AB24="червня"),AD24+(30-AA24+1),IF(AB24="лютого",AD24+(29-AA24+1),AD24+(31-AA24+1))),AD24-AA24+1),0)</f>
        <v>7</v>
      </c>
      <c r="AH24" s="160" t="s">
        <v>8</v>
      </c>
      <c r="AI24" s="155"/>
      <c r="AJ24" s="154">
        <v>7</v>
      </c>
      <c r="AK24" s="156" t="s">
        <v>54</v>
      </c>
      <c r="AL24" s="157">
        <v>2024</v>
      </c>
      <c r="AM24" s="158">
        <v>17</v>
      </c>
      <c r="AN24" s="156" t="s">
        <v>54</v>
      </c>
      <c r="AO24" s="157">
        <v>2024</v>
      </c>
      <c r="AP24" s="159">
        <f t="shared" si="2"/>
        <v>11</v>
      </c>
      <c r="AQ24" s="160" t="s">
        <v>8</v>
      </c>
      <c r="AR24" s="155"/>
      <c r="AS24" s="154">
        <v>15</v>
      </c>
      <c r="AT24" s="156" t="s">
        <v>23</v>
      </c>
      <c r="AU24" s="157">
        <v>2024</v>
      </c>
      <c r="AV24" s="158">
        <v>11</v>
      </c>
      <c r="AW24" s="156" t="s">
        <v>14</v>
      </c>
      <c r="AX24" s="157">
        <v>2024</v>
      </c>
      <c r="AY24" s="159"/>
      <c r="AZ24" s="161"/>
      <c r="BA24" s="155"/>
      <c r="BB24" s="162">
        <v>11</v>
      </c>
      <c r="BC24" s="156" t="s">
        <v>11</v>
      </c>
      <c r="BD24" s="157">
        <v>2024</v>
      </c>
      <c r="BE24" s="156">
        <v>14</v>
      </c>
      <c r="BF24" s="156" t="s">
        <v>11</v>
      </c>
      <c r="BG24" s="157">
        <v>2024</v>
      </c>
      <c r="BH24" s="159">
        <f>IF(BB24&lt;&gt;"",IF((BC24&lt;&gt;BF24),IF(OR(BC24="вересня",BC24="листопада",BC24="квітня",BC24="червня"),BE24+(30-BB24+1),IF(BC24="лютого",BE24+(29-BB24+1),BE24+(31-BB24+1))),BE24-BB24+1),0)</f>
        <v>4</v>
      </c>
      <c r="BI24" s="161" t="s">
        <v>8</v>
      </c>
      <c r="BJ24" s="163"/>
    </row>
    <row r="25" spans="1:62" s="10" customFormat="1" ht="24.75" customHeight="1" hidden="1">
      <c r="A25" s="118" t="s">
        <v>17</v>
      </c>
      <c r="B25" s="119"/>
      <c r="C25" s="112">
        <v>2</v>
      </c>
      <c r="D25" s="112"/>
      <c r="E25" s="112">
        <v>2</v>
      </c>
      <c r="F25" s="47"/>
      <c r="G25" s="79">
        <f aca="true" t="shared" si="6" ref="G25:G30">O25+X25+AG25+AP25</f>
        <v>0</v>
      </c>
      <c r="H25" s="55"/>
      <c r="I25" s="80"/>
      <c r="J25" s="58"/>
      <c r="K25" s="56"/>
      <c r="L25" s="57"/>
      <c r="M25" s="58"/>
      <c r="N25" s="56"/>
      <c r="O25" s="60">
        <f t="shared" si="3"/>
        <v>0</v>
      </c>
      <c r="P25" s="81" t="s">
        <v>8</v>
      </c>
      <c r="Q25" s="82"/>
      <c r="R25" s="80"/>
      <c r="S25" s="58"/>
      <c r="T25" s="56"/>
      <c r="U25" s="57"/>
      <c r="V25" s="58"/>
      <c r="W25" s="56"/>
      <c r="X25" s="60">
        <f t="shared" si="5"/>
        <v>0</v>
      </c>
      <c r="Y25" s="81" t="s">
        <v>16</v>
      </c>
      <c r="Z25" s="82"/>
      <c r="AA25" s="80"/>
      <c r="AB25" s="58"/>
      <c r="AC25" s="56"/>
      <c r="AD25" s="57"/>
      <c r="AE25" s="58"/>
      <c r="AF25" s="56"/>
      <c r="AG25" s="60">
        <f aca="true" t="shared" si="7" ref="AG25:AG30">IF(AA25&lt;&gt;"",IF((AB25&lt;&gt;AE25),IF(OR(AB25="вересня",AB25="листопада",AB25="квітня",AB25="червня"),AD25+(30-AA25+1),IF(AB25="лютого",AD25+(29-AA25+1),AD25+(31-AA25+1))),AD25-AA25+1),0)</f>
        <v>0</v>
      </c>
      <c r="AH25" s="81" t="s">
        <v>8</v>
      </c>
      <c r="AI25" s="55"/>
      <c r="AJ25" s="87"/>
      <c r="AK25" s="58"/>
      <c r="AL25" s="56"/>
      <c r="AM25" s="57"/>
      <c r="AN25" s="58"/>
      <c r="AO25" s="56"/>
      <c r="AP25" s="60">
        <f t="shared" si="2"/>
        <v>0</v>
      </c>
      <c r="AQ25" s="116" t="s">
        <v>8</v>
      </c>
      <c r="AR25" s="55"/>
      <c r="AS25" s="87">
        <v>4</v>
      </c>
      <c r="AT25" s="58" t="s">
        <v>12</v>
      </c>
      <c r="AU25" s="56">
        <v>2017</v>
      </c>
      <c r="AV25" s="57">
        <v>1</v>
      </c>
      <c r="AW25" s="58" t="s">
        <v>9</v>
      </c>
      <c r="AX25" s="56">
        <v>2017</v>
      </c>
      <c r="AY25" s="60"/>
      <c r="AZ25" s="61"/>
      <c r="BA25" s="55"/>
      <c r="BB25" s="87">
        <v>2</v>
      </c>
      <c r="BC25" s="58" t="s">
        <v>9</v>
      </c>
      <c r="BD25" s="56">
        <v>2017</v>
      </c>
      <c r="BE25" s="57">
        <v>30</v>
      </c>
      <c r="BF25" s="58" t="s">
        <v>23</v>
      </c>
      <c r="BG25" s="56">
        <v>2018</v>
      </c>
      <c r="BH25" s="60"/>
      <c r="BI25" s="61"/>
      <c r="BJ25" s="39"/>
    </row>
    <row r="26" spans="1:62" s="10" customFormat="1" ht="24.75" customHeight="1" hidden="1" thickBot="1">
      <c r="A26" s="138" t="s">
        <v>18</v>
      </c>
      <c r="B26" s="128"/>
      <c r="C26" s="129">
        <v>2</v>
      </c>
      <c r="D26" s="129"/>
      <c r="E26" s="129">
        <v>2</v>
      </c>
      <c r="F26" s="47"/>
      <c r="G26" s="72">
        <f t="shared" si="6"/>
        <v>20</v>
      </c>
      <c r="H26" s="55"/>
      <c r="I26" s="97">
        <v>25</v>
      </c>
      <c r="J26" s="121" t="s">
        <v>12</v>
      </c>
      <c r="K26" s="136">
        <v>2017</v>
      </c>
      <c r="L26" s="137">
        <v>8</v>
      </c>
      <c r="M26" s="121" t="s">
        <v>9</v>
      </c>
      <c r="N26" s="136">
        <v>2017</v>
      </c>
      <c r="O26" s="124">
        <f t="shared" si="3"/>
        <v>14</v>
      </c>
      <c r="P26" s="130" t="s">
        <v>8</v>
      </c>
      <c r="Q26" s="55"/>
      <c r="R26" s="97">
        <v>20</v>
      </c>
      <c r="S26" s="121" t="s">
        <v>13</v>
      </c>
      <c r="T26" s="122">
        <v>2017</v>
      </c>
      <c r="U26" s="123">
        <v>25</v>
      </c>
      <c r="V26" s="121" t="s">
        <v>13</v>
      </c>
      <c r="W26" s="122">
        <v>2017</v>
      </c>
      <c r="X26" s="124">
        <f t="shared" si="5"/>
        <v>6</v>
      </c>
      <c r="Y26" s="130" t="s">
        <v>16</v>
      </c>
      <c r="Z26" s="98"/>
      <c r="AA26" s="97"/>
      <c r="AB26" s="121"/>
      <c r="AC26" s="122"/>
      <c r="AD26" s="123"/>
      <c r="AE26" s="121"/>
      <c r="AF26" s="122"/>
      <c r="AG26" s="124">
        <f t="shared" si="7"/>
        <v>0</v>
      </c>
      <c r="AH26" s="130" t="s">
        <v>8</v>
      </c>
      <c r="AI26" s="55"/>
      <c r="AJ26" s="120"/>
      <c r="AK26" s="121"/>
      <c r="AL26" s="122"/>
      <c r="AM26" s="123"/>
      <c r="AN26" s="121"/>
      <c r="AO26" s="122"/>
      <c r="AP26" s="124">
        <f t="shared" si="2"/>
        <v>0</v>
      </c>
      <c r="AQ26" s="126" t="s">
        <v>8</v>
      </c>
      <c r="AR26" s="55"/>
      <c r="AS26" s="120">
        <v>15</v>
      </c>
      <c r="AT26" s="121" t="s">
        <v>23</v>
      </c>
      <c r="AU26" s="122">
        <v>2018</v>
      </c>
      <c r="AV26" s="123">
        <v>11</v>
      </c>
      <c r="AW26" s="121" t="s">
        <v>14</v>
      </c>
      <c r="AX26" s="122">
        <v>2018</v>
      </c>
      <c r="AY26" s="124"/>
      <c r="AZ26" s="131"/>
      <c r="BA26" s="55"/>
      <c r="BB26" s="120">
        <v>1</v>
      </c>
      <c r="BC26" s="121" t="s">
        <v>15</v>
      </c>
      <c r="BD26" s="122">
        <v>2018</v>
      </c>
      <c r="BE26" s="123">
        <v>30</v>
      </c>
      <c r="BF26" s="121" t="s">
        <v>11</v>
      </c>
      <c r="BG26" s="122">
        <v>2018</v>
      </c>
      <c r="BH26" s="124"/>
      <c r="BI26" s="131"/>
      <c r="BJ26" s="22"/>
    </row>
    <row r="27" spans="1:62" s="10" customFormat="1" ht="24.75" customHeight="1">
      <c r="A27" s="139" t="s">
        <v>44</v>
      </c>
      <c r="B27" s="144"/>
      <c r="C27" s="141" t="s">
        <v>65</v>
      </c>
      <c r="D27" s="141"/>
      <c r="E27" s="141"/>
      <c r="F27" s="145"/>
      <c r="G27" s="146">
        <f t="shared" si="6"/>
        <v>40</v>
      </c>
      <c r="H27" s="53"/>
      <c r="I27" s="48">
        <v>17</v>
      </c>
      <c r="J27" s="49" t="s">
        <v>9</v>
      </c>
      <c r="K27" s="50">
        <v>2023</v>
      </c>
      <c r="L27" s="51">
        <v>25</v>
      </c>
      <c r="M27" s="49" t="s">
        <v>9</v>
      </c>
      <c r="N27" s="50">
        <v>2023</v>
      </c>
      <c r="O27" s="52">
        <f>IF(I27&lt;&gt;"",IF((J27&lt;&gt;M27),IF(OR(J27="вересня",J27="листопада",J27="квітня",J27="червня"),L27+(30-I27+1),IF(J27="лютого",L27+(29-I27+1),L27+(31-I27+1))),L27-I27+1),0)</f>
        <v>9</v>
      </c>
      <c r="P27" s="41" t="s">
        <v>8</v>
      </c>
      <c r="Q27" s="53"/>
      <c r="R27" s="48">
        <v>19</v>
      </c>
      <c r="S27" s="49" t="s">
        <v>22</v>
      </c>
      <c r="T27" s="50">
        <v>2023</v>
      </c>
      <c r="U27" s="51">
        <v>29</v>
      </c>
      <c r="V27" s="49" t="s">
        <v>22</v>
      </c>
      <c r="W27" s="50">
        <v>2023</v>
      </c>
      <c r="X27" s="52">
        <f t="shared" si="5"/>
        <v>11</v>
      </c>
      <c r="Y27" s="41" t="s">
        <v>8</v>
      </c>
      <c r="Z27" s="53"/>
      <c r="AA27" s="48">
        <v>26</v>
      </c>
      <c r="AB27" s="49" t="s">
        <v>15</v>
      </c>
      <c r="AC27" s="50">
        <v>2024</v>
      </c>
      <c r="AD27" s="51">
        <v>3</v>
      </c>
      <c r="AE27" s="49" t="s">
        <v>55</v>
      </c>
      <c r="AF27" s="50">
        <v>2024</v>
      </c>
      <c r="AG27" s="52">
        <f t="shared" si="7"/>
        <v>9</v>
      </c>
      <c r="AH27" s="41" t="s">
        <v>8</v>
      </c>
      <c r="AI27" s="53"/>
      <c r="AJ27" s="147">
        <v>18</v>
      </c>
      <c r="AK27" s="49" t="s">
        <v>11</v>
      </c>
      <c r="AL27" s="50">
        <v>2024</v>
      </c>
      <c r="AM27" s="51">
        <v>28</v>
      </c>
      <c r="AN27" s="49" t="s">
        <v>11</v>
      </c>
      <c r="AO27" s="50">
        <v>2024</v>
      </c>
      <c r="AP27" s="52">
        <f t="shared" si="2"/>
        <v>11</v>
      </c>
      <c r="AQ27" s="148" t="s">
        <v>8</v>
      </c>
      <c r="AR27" s="53"/>
      <c r="AS27" s="147">
        <v>15</v>
      </c>
      <c r="AT27" s="49" t="s">
        <v>23</v>
      </c>
      <c r="AU27" s="50">
        <v>2024</v>
      </c>
      <c r="AV27" s="51">
        <v>11</v>
      </c>
      <c r="AW27" s="49" t="s">
        <v>14</v>
      </c>
      <c r="AX27" s="50">
        <v>2024</v>
      </c>
      <c r="AY27" s="52"/>
      <c r="AZ27" s="54"/>
      <c r="BA27" s="53"/>
      <c r="BB27" s="147"/>
      <c r="BC27" s="49"/>
      <c r="BD27" s="50"/>
      <c r="BE27" s="51"/>
      <c r="BF27" s="49"/>
      <c r="BG27" s="50"/>
      <c r="BH27" s="52"/>
      <c r="BI27" s="149"/>
      <c r="BJ27" s="75"/>
    </row>
    <row r="28" spans="1:62" s="10" customFormat="1" ht="24.75" customHeight="1">
      <c r="A28" s="150" t="s">
        <v>45</v>
      </c>
      <c r="B28" s="178"/>
      <c r="C28" s="152" t="s">
        <v>47</v>
      </c>
      <c r="D28" s="152"/>
      <c r="E28" s="152"/>
      <c r="F28" s="179"/>
      <c r="G28" s="164">
        <f t="shared" si="6"/>
        <v>40</v>
      </c>
      <c r="H28" s="155"/>
      <c r="I28" s="154">
        <v>17</v>
      </c>
      <c r="J28" s="156" t="s">
        <v>9</v>
      </c>
      <c r="K28" s="157">
        <v>2023</v>
      </c>
      <c r="L28" s="158">
        <v>25</v>
      </c>
      <c r="M28" s="156" t="s">
        <v>9</v>
      </c>
      <c r="N28" s="157">
        <v>2023</v>
      </c>
      <c r="O28" s="159">
        <f>IF(I28&lt;&gt;"",IF((J28&lt;&gt;M28),IF(OR(J28="вересня",J28="листопада",J28="квітня",J28="червня"),L28+(30-I28+1),IF(J28="лютого",L28+(29-I28+1),L28+(31-I28+1))),L28-I28+1),0)</f>
        <v>9</v>
      </c>
      <c r="P28" s="160" t="s">
        <v>8</v>
      </c>
      <c r="Q28" s="155"/>
      <c r="R28" s="154">
        <v>19</v>
      </c>
      <c r="S28" s="156" t="s">
        <v>22</v>
      </c>
      <c r="T28" s="157">
        <v>2023</v>
      </c>
      <c r="U28" s="158">
        <v>29</v>
      </c>
      <c r="V28" s="156" t="s">
        <v>22</v>
      </c>
      <c r="W28" s="157">
        <v>2023</v>
      </c>
      <c r="X28" s="159">
        <f t="shared" si="5"/>
        <v>11</v>
      </c>
      <c r="Y28" s="160" t="s">
        <v>8</v>
      </c>
      <c r="Z28" s="155"/>
      <c r="AA28" s="154">
        <v>26</v>
      </c>
      <c r="AB28" s="156" t="s">
        <v>15</v>
      </c>
      <c r="AC28" s="157">
        <v>2024</v>
      </c>
      <c r="AD28" s="158">
        <v>3</v>
      </c>
      <c r="AE28" s="156" t="s">
        <v>55</v>
      </c>
      <c r="AF28" s="157">
        <v>2024</v>
      </c>
      <c r="AG28" s="159">
        <f t="shared" si="7"/>
        <v>9</v>
      </c>
      <c r="AH28" s="160" t="s">
        <v>8</v>
      </c>
      <c r="AI28" s="155"/>
      <c r="AJ28" s="180">
        <v>18</v>
      </c>
      <c r="AK28" s="156" t="s">
        <v>11</v>
      </c>
      <c r="AL28" s="157">
        <v>2024</v>
      </c>
      <c r="AM28" s="158">
        <v>28</v>
      </c>
      <c r="AN28" s="156" t="s">
        <v>11</v>
      </c>
      <c r="AO28" s="157">
        <v>2024</v>
      </c>
      <c r="AP28" s="159">
        <f t="shared" si="2"/>
        <v>11</v>
      </c>
      <c r="AQ28" s="174" t="s">
        <v>8</v>
      </c>
      <c r="AR28" s="155"/>
      <c r="AS28" s="180">
        <v>15</v>
      </c>
      <c r="AT28" s="156" t="s">
        <v>23</v>
      </c>
      <c r="AU28" s="157">
        <v>2024</v>
      </c>
      <c r="AV28" s="158">
        <v>11</v>
      </c>
      <c r="AW28" s="156" t="s">
        <v>14</v>
      </c>
      <c r="AX28" s="157">
        <v>2024</v>
      </c>
      <c r="AY28" s="159"/>
      <c r="AZ28" s="161"/>
      <c r="BA28" s="155"/>
      <c r="BB28" s="180"/>
      <c r="BC28" s="156"/>
      <c r="BD28" s="157"/>
      <c r="BE28" s="158"/>
      <c r="BF28" s="156"/>
      <c r="BG28" s="157"/>
      <c r="BH28" s="159"/>
      <c r="BI28" s="165"/>
      <c r="BJ28" s="163"/>
    </row>
    <row r="29" spans="1:62" s="10" customFormat="1" ht="24.75" customHeight="1">
      <c r="A29" s="150" t="s">
        <v>63</v>
      </c>
      <c r="B29" s="178"/>
      <c r="C29" s="152" t="s">
        <v>47</v>
      </c>
      <c r="D29" s="152"/>
      <c r="E29" s="152"/>
      <c r="F29" s="179"/>
      <c r="G29" s="164">
        <f t="shared" si="6"/>
        <v>40</v>
      </c>
      <c r="H29" s="155"/>
      <c r="I29" s="154">
        <v>17</v>
      </c>
      <c r="J29" s="156" t="s">
        <v>9</v>
      </c>
      <c r="K29" s="157">
        <v>2023</v>
      </c>
      <c r="L29" s="158">
        <v>25</v>
      </c>
      <c r="M29" s="156" t="s">
        <v>9</v>
      </c>
      <c r="N29" s="157">
        <v>2023</v>
      </c>
      <c r="O29" s="159">
        <f>IF(I29&lt;&gt;"",IF((J29&lt;&gt;M29),IF(OR(J29="вересня",J29="листопада",J29="квітня",J29="червня"),L29+(30-I29+1),IF(J29="лютого",L29+(29-I29+1),L29+(31-I29+1))),L29-I29+1),0)</f>
        <v>9</v>
      </c>
      <c r="P29" s="160" t="s">
        <v>8</v>
      </c>
      <c r="Q29" s="155"/>
      <c r="R29" s="154">
        <v>19</v>
      </c>
      <c r="S29" s="156" t="s">
        <v>22</v>
      </c>
      <c r="T29" s="157">
        <v>2023</v>
      </c>
      <c r="U29" s="158">
        <v>29</v>
      </c>
      <c r="V29" s="156" t="s">
        <v>22</v>
      </c>
      <c r="W29" s="157">
        <v>2023</v>
      </c>
      <c r="X29" s="159">
        <f t="shared" si="5"/>
        <v>11</v>
      </c>
      <c r="Y29" s="160" t="s">
        <v>8</v>
      </c>
      <c r="Z29" s="155"/>
      <c r="AA29" s="154">
        <v>26</v>
      </c>
      <c r="AB29" s="156" t="s">
        <v>15</v>
      </c>
      <c r="AC29" s="157">
        <v>2024</v>
      </c>
      <c r="AD29" s="158">
        <v>3</v>
      </c>
      <c r="AE29" s="156" t="s">
        <v>55</v>
      </c>
      <c r="AF29" s="157">
        <v>2024</v>
      </c>
      <c r="AG29" s="159">
        <f t="shared" si="7"/>
        <v>9</v>
      </c>
      <c r="AH29" s="160" t="s">
        <v>8</v>
      </c>
      <c r="AI29" s="155"/>
      <c r="AJ29" s="180">
        <v>18</v>
      </c>
      <c r="AK29" s="156" t="s">
        <v>11</v>
      </c>
      <c r="AL29" s="157">
        <v>2024</v>
      </c>
      <c r="AM29" s="158">
        <v>28</v>
      </c>
      <c r="AN29" s="156" t="s">
        <v>11</v>
      </c>
      <c r="AO29" s="157">
        <v>2024</v>
      </c>
      <c r="AP29" s="159">
        <f t="shared" si="2"/>
        <v>11</v>
      </c>
      <c r="AQ29" s="174" t="s">
        <v>8</v>
      </c>
      <c r="AR29" s="155"/>
      <c r="AS29" s="180">
        <v>1</v>
      </c>
      <c r="AT29" s="156" t="s">
        <v>49</v>
      </c>
      <c r="AU29" s="157">
        <v>2024</v>
      </c>
      <c r="AV29" s="158">
        <v>28</v>
      </c>
      <c r="AW29" s="156" t="s">
        <v>49</v>
      </c>
      <c r="AX29" s="157">
        <v>2024</v>
      </c>
      <c r="AY29" s="159"/>
      <c r="AZ29" s="161"/>
      <c r="BA29" s="155"/>
      <c r="BB29" s="180"/>
      <c r="BC29" s="156"/>
      <c r="BD29" s="157"/>
      <c r="BE29" s="158"/>
      <c r="BF29" s="156"/>
      <c r="BG29" s="157"/>
      <c r="BH29" s="159"/>
      <c r="BI29" s="165"/>
      <c r="BJ29" s="163"/>
    </row>
    <row r="30" spans="1:62" s="10" customFormat="1" ht="24.75" customHeight="1">
      <c r="A30" s="226" t="s">
        <v>64</v>
      </c>
      <c r="B30" s="178"/>
      <c r="C30" s="228" t="s">
        <v>47</v>
      </c>
      <c r="D30" s="228"/>
      <c r="E30" s="228"/>
      <c r="F30" s="179"/>
      <c r="G30" s="230">
        <f t="shared" si="6"/>
        <v>40</v>
      </c>
      <c r="H30" s="234"/>
      <c r="I30" s="241">
        <v>17</v>
      </c>
      <c r="J30" s="243" t="s">
        <v>9</v>
      </c>
      <c r="K30" s="245">
        <v>2023</v>
      </c>
      <c r="L30" s="247">
        <v>25</v>
      </c>
      <c r="M30" s="243" t="s">
        <v>9</v>
      </c>
      <c r="N30" s="245">
        <v>2023</v>
      </c>
      <c r="O30" s="235">
        <f>IF(I30&lt;&gt;"",IF((J30&lt;&gt;M30),IF(OR(J30="вересня",J30="листопада",J30="квітня",J30="червня"),L30+(30-I30+1),IF(J30="лютого",L30+(29-I30+1),L30+(31-I30+1))),L30-I30+1),0)</f>
        <v>9</v>
      </c>
      <c r="P30" s="237" t="s">
        <v>8</v>
      </c>
      <c r="Q30" s="239"/>
      <c r="R30" s="241">
        <v>19</v>
      </c>
      <c r="S30" s="243" t="s">
        <v>22</v>
      </c>
      <c r="T30" s="232">
        <v>2023</v>
      </c>
      <c r="U30" s="248">
        <v>29</v>
      </c>
      <c r="V30" s="250" t="s">
        <v>22</v>
      </c>
      <c r="W30" s="232">
        <v>2023</v>
      </c>
      <c r="X30" s="252">
        <f t="shared" si="5"/>
        <v>11</v>
      </c>
      <c r="Y30" s="237" t="s">
        <v>8</v>
      </c>
      <c r="Z30" s="239"/>
      <c r="AA30" s="241">
        <v>26</v>
      </c>
      <c r="AB30" s="243" t="s">
        <v>15</v>
      </c>
      <c r="AC30" s="245">
        <v>2024</v>
      </c>
      <c r="AD30" s="247">
        <v>3</v>
      </c>
      <c r="AE30" s="243" t="s">
        <v>55</v>
      </c>
      <c r="AF30" s="245">
        <v>2024</v>
      </c>
      <c r="AG30" s="235">
        <f t="shared" si="7"/>
        <v>9</v>
      </c>
      <c r="AH30" s="237" t="s">
        <v>8</v>
      </c>
      <c r="AI30" s="239"/>
      <c r="AJ30" s="241">
        <v>18</v>
      </c>
      <c r="AK30" s="243" t="s">
        <v>11</v>
      </c>
      <c r="AL30" s="245">
        <v>2024</v>
      </c>
      <c r="AM30" s="247">
        <v>28</v>
      </c>
      <c r="AN30" s="243" t="s">
        <v>11</v>
      </c>
      <c r="AO30" s="245">
        <v>2024</v>
      </c>
      <c r="AP30" s="235">
        <f t="shared" si="2"/>
        <v>11</v>
      </c>
      <c r="AQ30" s="237" t="s">
        <v>8</v>
      </c>
      <c r="AR30" s="239"/>
      <c r="AS30" s="180">
        <v>15</v>
      </c>
      <c r="AT30" s="156" t="s">
        <v>23</v>
      </c>
      <c r="AU30" s="157">
        <v>2024</v>
      </c>
      <c r="AV30" s="158">
        <v>11</v>
      </c>
      <c r="AW30" s="156" t="s">
        <v>14</v>
      </c>
      <c r="AX30" s="157">
        <v>2024</v>
      </c>
      <c r="AY30" s="235"/>
      <c r="AZ30" s="253"/>
      <c r="BA30" s="239"/>
      <c r="BB30" s="241"/>
      <c r="BC30" s="243"/>
      <c r="BD30" s="245"/>
      <c r="BE30" s="247"/>
      <c r="BF30" s="243"/>
      <c r="BG30" s="245"/>
      <c r="BH30" s="235"/>
      <c r="BI30" s="253"/>
      <c r="BJ30" s="254"/>
    </row>
    <row r="31" spans="1:62" s="10" customFormat="1" ht="24.75" customHeight="1" thickBot="1">
      <c r="A31" s="227"/>
      <c r="B31" s="71"/>
      <c r="C31" s="229"/>
      <c r="D31" s="229"/>
      <c r="E31" s="229"/>
      <c r="F31" s="135"/>
      <c r="G31" s="231"/>
      <c r="H31" s="231"/>
      <c r="I31" s="242"/>
      <c r="J31" s="244"/>
      <c r="K31" s="246"/>
      <c r="L31" s="236"/>
      <c r="M31" s="244"/>
      <c r="N31" s="246"/>
      <c r="O31" s="236"/>
      <c r="P31" s="238"/>
      <c r="Q31" s="240"/>
      <c r="R31" s="242"/>
      <c r="S31" s="244"/>
      <c r="T31" s="233"/>
      <c r="U31" s="249"/>
      <c r="V31" s="251"/>
      <c r="W31" s="233"/>
      <c r="X31" s="249"/>
      <c r="Y31" s="238"/>
      <c r="Z31" s="240"/>
      <c r="AA31" s="242"/>
      <c r="AB31" s="244"/>
      <c r="AC31" s="246"/>
      <c r="AD31" s="236"/>
      <c r="AE31" s="244"/>
      <c r="AF31" s="246"/>
      <c r="AG31" s="236"/>
      <c r="AH31" s="238"/>
      <c r="AI31" s="240"/>
      <c r="AJ31" s="242"/>
      <c r="AK31" s="244"/>
      <c r="AL31" s="246"/>
      <c r="AM31" s="236"/>
      <c r="AN31" s="244"/>
      <c r="AO31" s="246"/>
      <c r="AP31" s="236"/>
      <c r="AQ31" s="238"/>
      <c r="AR31" s="240"/>
      <c r="AS31" s="142">
        <v>1</v>
      </c>
      <c r="AT31" s="65" t="s">
        <v>49</v>
      </c>
      <c r="AU31" s="66">
        <v>2024</v>
      </c>
      <c r="AV31" s="67">
        <v>28</v>
      </c>
      <c r="AW31" s="65" t="s">
        <v>49</v>
      </c>
      <c r="AX31" s="66">
        <v>2024</v>
      </c>
      <c r="AY31" s="236"/>
      <c r="AZ31" s="238"/>
      <c r="BA31" s="240"/>
      <c r="BB31" s="242"/>
      <c r="BC31" s="244"/>
      <c r="BD31" s="246"/>
      <c r="BE31" s="236"/>
      <c r="BF31" s="244"/>
      <c r="BG31" s="246"/>
      <c r="BH31" s="236"/>
      <c r="BI31" s="238"/>
      <c r="BJ31" s="240"/>
    </row>
    <row r="32" spans="1:62" s="10" customFormat="1" ht="25.5" customHeight="1">
      <c r="A32" s="139" t="s">
        <v>44</v>
      </c>
      <c r="B32" s="144"/>
      <c r="C32" s="141" t="s">
        <v>41</v>
      </c>
      <c r="D32" s="141"/>
      <c r="E32" s="141"/>
      <c r="F32" s="133"/>
      <c r="G32" s="146">
        <f aca="true" t="shared" si="8" ref="G32:G37">O32+X32+AG32+AP32</f>
        <v>20</v>
      </c>
      <c r="H32" s="53"/>
      <c r="I32" s="48">
        <v>17</v>
      </c>
      <c r="J32" s="49" t="s">
        <v>9</v>
      </c>
      <c r="K32" s="50">
        <v>2023</v>
      </c>
      <c r="L32" s="51">
        <v>25</v>
      </c>
      <c r="M32" s="49" t="s">
        <v>9</v>
      </c>
      <c r="N32" s="50">
        <v>2023</v>
      </c>
      <c r="O32" s="52">
        <f aca="true" t="shared" si="9" ref="O32:O37">IF(I32&lt;&gt;"",IF((J32&lt;&gt;M32),IF(OR(J32="вересня",J32="листопада",J32="квітня",J32="червня"),L32+(30-I32+1),IF(J32="лютого",L32+(29-I32+1),L32+(31-I32+1))),L32-I32+1),0)</f>
        <v>9</v>
      </c>
      <c r="P32" s="41" t="s">
        <v>8</v>
      </c>
      <c r="Q32" s="53"/>
      <c r="R32" s="48">
        <v>19</v>
      </c>
      <c r="S32" s="49" t="s">
        <v>22</v>
      </c>
      <c r="T32" s="50">
        <v>2023</v>
      </c>
      <c r="U32" s="51">
        <v>29</v>
      </c>
      <c r="V32" s="49" t="s">
        <v>22</v>
      </c>
      <c r="W32" s="50">
        <v>2023</v>
      </c>
      <c r="X32" s="52">
        <f aca="true" t="shared" si="10" ref="X32:X37">IF(R32&lt;&gt;"",IF((S32&lt;&gt;V32),IF(OR(S32="вересня",S32="листопада",S32="квітня",S32="червня"),U32+(30-R32+1),IF(S32="лютого",U32+(29-R32+1),U32+(31-R32+1))),U32-R32+1),0)</f>
        <v>11</v>
      </c>
      <c r="Y32" s="41" t="s">
        <v>8</v>
      </c>
      <c r="Z32" s="53"/>
      <c r="AA32" s="48"/>
      <c r="AB32" s="49"/>
      <c r="AC32" s="50"/>
      <c r="AD32" s="51"/>
      <c r="AE32" s="49"/>
      <c r="AF32" s="50"/>
      <c r="AG32" s="52">
        <f aca="true" t="shared" si="11" ref="AG32:AG37">IF(AA32&lt;&gt;"",IF((AB32&lt;&gt;AE32),IF(OR(AB32="вересня",AB32="листопада",AB32="квітня",AB32="червня"),AD32+(30-AA32+1),IF(AB32="лютого",AD32+(29-AA32+1),AD32+(31-AA32+1))),AD32-AA32+1),0)</f>
        <v>0</v>
      </c>
      <c r="AH32" s="41" t="s">
        <v>8</v>
      </c>
      <c r="AI32" s="53"/>
      <c r="AJ32" s="147"/>
      <c r="AK32" s="49"/>
      <c r="AL32" s="50"/>
      <c r="AM32" s="51"/>
      <c r="AN32" s="49"/>
      <c r="AO32" s="50"/>
      <c r="AP32" s="52">
        <f aca="true" t="shared" si="12" ref="AP32:AP37">IF(AJ32&lt;&gt;"",IF((AK32&lt;&gt;AN32),IF(OR(AK32="вересня",AK32="листопада",AK32="квітня",AK32="червня"),AM32+(30-AJ32+1),IF(AK32="лютого",AM32+(29-AJ32+1),AM32+(31-AJ32+1))),AM32-AJ32+1),0)</f>
        <v>0</v>
      </c>
      <c r="AQ32" s="148" t="s">
        <v>8</v>
      </c>
      <c r="AR32" s="53"/>
      <c r="AS32" s="48">
        <v>15</v>
      </c>
      <c r="AT32" s="49" t="s">
        <v>23</v>
      </c>
      <c r="AU32" s="50">
        <v>2024</v>
      </c>
      <c r="AV32" s="51">
        <v>11</v>
      </c>
      <c r="AW32" s="49" t="s">
        <v>14</v>
      </c>
      <c r="AX32" s="50">
        <v>2024</v>
      </c>
      <c r="AY32" s="52"/>
      <c r="AZ32" s="54"/>
      <c r="BA32" s="53"/>
      <c r="BB32" s="147">
        <v>1</v>
      </c>
      <c r="BC32" s="49" t="s">
        <v>15</v>
      </c>
      <c r="BD32" s="50">
        <v>2024</v>
      </c>
      <c r="BE32" s="51">
        <v>30</v>
      </c>
      <c r="BF32" s="49" t="s">
        <v>11</v>
      </c>
      <c r="BG32" s="50">
        <v>2024</v>
      </c>
      <c r="BH32" s="52"/>
      <c r="BI32" s="54"/>
      <c r="BJ32" s="75"/>
    </row>
    <row r="33" spans="1:62" s="10" customFormat="1" ht="24.75" customHeight="1">
      <c r="A33" s="150" t="s">
        <v>45</v>
      </c>
      <c r="B33" s="178"/>
      <c r="C33" s="152" t="s">
        <v>48</v>
      </c>
      <c r="D33" s="152"/>
      <c r="E33" s="152"/>
      <c r="F33" s="153"/>
      <c r="G33" s="164">
        <f>O33+X33+AG33+AP33</f>
        <v>0</v>
      </c>
      <c r="H33" s="155"/>
      <c r="I33" s="154"/>
      <c r="J33" s="156"/>
      <c r="K33" s="157"/>
      <c r="L33" s="158"/>
      <c r="M33" s="156"/>
      <c r="N33" s="157"/>
      <c r="O33" s="159">
        <f>IF(I33&lt;&gt;"",IF((J33&lt;&gt;M33),IF(OR(J33="вересня",J33="листопада",J33="квітня",J33="червня"),L33+(30-I33+1),IF(J33="лютого",L33+(29-I33+1),L33+(31-I33+1))),L33-I33+1),0)</f>
        <v>0</v>
      </c>
      <c r="P33" s="160" t="s">
        <v>8</v>
      </c>
      <c r="Q33" s="155"/>
      <c r="R33" s="154"/>
      <c r="S33" s="156"/>
      <c r="T33" s="157"/>
      <c r="U33" s="158"/>
      <c r="V33" s="156"/>
      <c r="W33" s="157"/>
      <c r="X33" s="159">
        <f>IF(R33&lt;&gt;"",IF((S33&lt;&gt;V33),IF(OR(S33="вересня",S33="листопада",S33="квітня",S33="червня"),U33+(30-R33+1),IF(S33="лютого",U33+(29-R33+1),U33+(31-R33+1))),U33-R33+1),0)</f>
        <v>0</v>
      </c>
      <c r="Y33" s="160" t="s">
        <v>8</v>
      </c>
      <c r="Z33" s="155"/>
      <c r="AA33" s="154"/>
      <c r="AB33" s="156"/>
      <c r="AC33" s="157"/>
      <c r="AD33" s="158"/>
      <c r="AE33" s="156"/>
      <c r="AF33" s="157"/>
      <c r="AG33" s="159">
        <f>IF(AA33&lt;&gt;"",IF((AB33&lt;&gt;AE33),IF(OR(AB33="вересня",AB33="листопада",AB33="квітня",AB33="червня"),AD33+(30-AA33+1),IF(AB33="лютого",AD33+(29-AA33+1),AD33+(31-AA33+1))),AD33-AA33+1),0)</f>
        <v>0</v>
      </c>
      <c r="AH33" s="160" t="s">
        <v>8</v>
      </c>
      <c r="AI33" s="155"/>
      <c r="AJ33" s="180"/>
      <c r="AK33" s="156"/>
      <c r="AL33" s="157"/>
      <c r="AM33" s="158"/>
      <c r="AN33" s="156"/>
      <c r="AO33" s="157"/>
      <c r="AP33" s="159">
        <f>IF(AJ33&lt;&gt;"",IF((AK33&lt;&gt;AN33),IF(OR(AK33="вересня",AK33="листопада",AK33="квітня",AK33="червня"),AM33+(30-AJ33+1),IF(AK33="лютого",AM33+(29-AJ33+1),AM33+(31-AJ33+1))),AM33-AJ33+1),0)</f>
        <v>0</v>
      </c>
      <c r="AQ33" s="174" t="s">
        <v>8</v>
      </c>
      <c r="AR33" s="155"/>
      <c r="AS33" s="154"/>
      <c r="AT33" s="156"/>
      <c r="AU33" s="157"/>
      <c r="AV33" s="158"/>
      <c r="AW33" s="156"/>
      <c r="AX33" s="157"/>
      <c r="AY33" s="159"/>
      <c r="AZ33" s="161"/>
      <c r="BA33" s="155"/>
      <c r="BB33" s="180">
        <v>2</v>
      </c>
      <c r="BC33" s="156" t="s">
        <v>9</v>
      </c>
      <c r="BD33" s="157">
        <v>2023</v>
      </c>
      <c r="BE33" s="158">
        <v>30</v>
      </c>
      <c r="BF33" s="156" t="s">
        <v>23</v>
      </c>
      <c r="BG33" s="157">
        <v>2024</v>
      </c>
      <c r="BH33" s="159"/>
      <c r="BI33" s="161"/>
      <c r="BJ33" s="163"/>
    </row>
    <row r="34" spans="1:62" s="10" customFormat="1" ht="24.75" customHeight="1">
      <c r="A34" s="150" t="s">
        <v>63</v>
      </c>
      <c r="B34" s="178"/>
      <c r="C34" s="152" t="s">
        <v>48</v>
      </c>
      <c r="D34" s="152"/>
      <c r="E34" s="152"/>
      <c r="F34" s="153"/>
      <c r="G34" s="164">
        <f t="shared" si="8"/>
        <v>0</v>
      </c>
      <c r="H34" s="155"/>
      <c r="I34" s="154"/>
      <c r="J34" s="156"/>
      <c r="K34" s="157"/>
      <c r="L34" s="158"/>
      <c r="M34" s="156"/>
      <c r="N34" s="157"/>
      <c r="O34" s="159">
        <f t="shared" si="9"/>
        <v>0</v>
      </c>
      <c r="P34" s="160" t="s">
        <v>8</v>
      </c>
      <c r="Q34" s="155"/>
      <c r="R34" s="154"/>
      <c r="S34" s="156"/>
      <c r="T34" s="157"/>
      <c r="U34" s="158"/>
      <c r="V34" s="156"/>
      <c r="W34" s="157"/>
      <c r="X34" s="159">
        <f t="shared" si="10"/>
        <v>0</v>
      </c>
      <c r="Y34" s="160" t="s">
        <v>8</v>
      </c>
      <c r="Z34" s="155"/>
      <c r="AA34" s="154"/>
      <c r="AB34" s="156"/>
      <c r="AC34" s="157"/>
      <c r="AD34" s="158"/>
      <c r="AE34" s="156"/>
      <c r="AF34" s="157"/>
      <c r="AG34" s="159">
        <f t="shared" si="11"/>
        <v>0</v>
      </c>
      <c r="AH34" s="160" t="s">
        <v>8</v>
      </c>
      <c r="AI34" s="155"/>
      <c r="AJ34" s="180"/>
      <c r="AK34" s="156"/>
      <c r="AL34" s="157"/>
      <c r="AM34" s="158"/>
      <c r="AN34" s="156"/>
      <c r="AO34" s="157"/>
      <c r="AP34" s="159">
        <f t="shared" si="12"/>
        <v>0</v>
      </c>
      <c r="AQ34" s="174" t="s">
        <v>8</v>
      </c>
      <c r="AR34" s="155"/>
      <c r="AS34" s="154">
        <v>4</v>
      </c>
      <c r="AT34" s="156" t="s">
        <v>12</v>
      </c>
      <c r="AU34" s="157">
        <v>2023</v>
      </c>
      <c r="AV34" s="158">
        <v>1</v>
      </c>
      <c r="AW34" s="156" t="s">
        <v>9</v>
      </c>
      <c r="AX34" s="157">
        <v>2023</v>
      </c>
      <c r="AY34" s="159"/>
      <c r="AZ34" s="161"/>
      <c r="BA34" s="155"/>
      <c r="BB34" s="180">
        <v>2</v>
      </c>
      <c r="BC34" s="156" t="s">
        <v>9</v>
      </c>
      <c r="BD34" s="157">
        <v>2023</v>
      </c>
      <c r="BE34" s="158">
        <v>30</v>
      </c>
      <c r="BF34" s="156" t="s">
        <v>23</v>
      </c>
      <c r="BG34" s="157">
        <v>2024</v>
      </c>
      <c r="BH34" s="159"/>
      <c r="BI34" s="161"/>
      <c r="BJ34" s="163"/>
    </row>
    <row r="35" spans="1:62" s="10" customFormat="1" ht="24.75" customHeight="1">
      <c r="A35" s="150" t="s">
        <v>64</v>
      </c>
      <c r="B35" s="178"/>
      <c r="C35" s="152" t="s">
        <v>48</v>
      </c>
      <c r="D35" s="152"/>
      <c r="E35" s="152"/>
      <c r="F35" s="153"/>
      <c r="G35" s="164">
        <f t="shared" si="8"/>
        <v>10</v>
      </c>
      <c r="H35" s="155"/>
      <c r="I35" s="154">
        <v>9</v>
      </c>
      <c r="J35" s="156" t="s">
        <v>9</v>
      </c>
      <c r="K35" s="157">
        <v>2023</v>
      </c>
      <c r="L35" s="158">
        <v>13</v>
      </c>
      <c r="M35" s="156" t="s">
        <v>9</v>
      </c>
      <c r="N35" s="157">
        <v>2023</v>
      </c>
      <c r="O35" s="159">
        <f t="shared" si="9"/>
        <v>5</v>
      </c>
      <c r="P35" s="160" t="s">
        <v>8</v>
      </c>
      <c r="Q35" s="155"/>
      <c r="R35" s="154">
        <v>30</v>
      </c>
      <c r="S35" s="156" t="s">
        <v>9</v>
      </c>
      <c r="T35" s="157">
        <v>2023</v>
      </c>
      <c r="U35" s="158">
        <v>3</v>
      </c>
      <c r="V35" s="156" t="s">
        <v>13</v>
      </c>
      <c r="W35" s="157">
        <v>2023</v>
      </c>
      <c r="X35" s="159">
        <f t="shared" si="10"/>
        <v>5</v>
      </c>
      <c r="Y35" s="160" t="s">
        <v>8</v>
      </c>
      <c r="Z35" s="155"/>
      <c r="AA35" s="154"/>
      <c r="AB35" s="156"/>
      <c r="AC35" s="157"/>
      <c r="AD35" s="158"/>
      <c r="AE35" s="156"/>
      <c r="AF35" s="157"/>
      <c r="AG35" s="159">
        <f t="shared" si="11"/>
        <v>0</v>
      </c>
      <c r="AH35" s="160" t="s">
        <v>8</v>
      </c>
      <c r="AI35" s="155"/>
      <c r="AJ35" s="180"/>
      <c r="AK35" s="156"/>
      <c r="AL35" s="157"/>
      <c r="AM35" s="158"/>
      <c r="AN35" s="156"/>
      <c r="AO35" s="157"/>
      <c r="AP35" s="159">
        <f t="shared" si="12"/>
        <v>0</v>
      </c>
      <c r="AQ35" s="174" t="s">
        <v>8</v>
      </c>
      <c r="AR35" s="155"/>
      <c r="AS35" s="154"/>
      <c r="AT35" s="156"/>
      <c r="AU35" s="157"/>
      <c r="AV35" s="158"/>
      <c r="AW35" s="156"/>
      <c r="AX35" s="157"/>
      <c r="AY35" s="159"/>
      <c r="AZ35" s="161"/>
      <c r="BA35" s="155"/>
      <c r="BB35" s="180">
        <v>4</v>
      </c>
      <c r="BC35" s="156" t="s">
        <v>13</v>
      </c>
      <c r="BD35" s="157">
        <v>2023</v>
      </c>
      <c r="BE35" s="158">
        <v>30</v>
      </c>
      <c r="BF35" s="156" t="s">
        <v>23</v>
      </c>
      <c r="BG35" s="157">
        <v>2024</v>
      </c>
      <c r="BH35" s="159"/>
      <c r="BI35" s="161"/>
      <c r="BJ35" s="163"/>
    </row>
    <row r="36" spans="1:62" s="10" customFormat="1" ht="24.75" customHeight="1" thickBot="1">
      <c r="A36" s="77" t="s">
        <v>66</v>
      </c>
      <c r="B36" s="71"/>
      <c r="C36" s="62" t="s">
        <v>48</v>
      </c>
      <c r="D36" s="62"/>
      <c r="E36" s="62"/>
      <c r="F36" s="125"/>
      <c r="G36" s="73">
        <f t="shared" si="8"/>
        <v>10</v>
      </c>
      <c r="H36" s="63"/>
      <c r="I36" s="74">
        <v>9</v>
      </c>
      <c r="J36" s="65" t="s">
        <v>9</v>
      </c>
      <c r="K36" s="66">
        <v>2023</v>
      </c>
      <c r="L36" s="67">
        <v>13</v>
      </c>
      <c r="M36" s="65" t="s">
        <v>9</v>
      </c>
      <c r="N36" s="66">
        <v>2023</v>
      </c>
      <c r="O36" s="68">
        <f t="shared" si="9"/>
        <v>5</v>
      </c>
      <c r="P36" s="78" t="s">
        <v>8</v>
      </c>
      <c r="Q36" s="63"/>
      <c r="R36" s="74">
        <v>30</v>
      </c>
      <c r="S36" s="65" t="s">
        <v>9</v>
      </c>
      <c r="T36" s="66">
        <v>2023</v>
      </c>
      <c r="U36" s="67">
        <v>3</v>
      </c>
      <c r="V36" s="65" t="s">
        <v>13</v>
      </c>
      <c r="W36" s="66">
        <v>2023</v>
      </c>
      <c r="X36" s="68">
        <f t="shared" si="10"/>
        <v>5</v>
      </c>
      <c r="Y36" s="78" t="s">
        <v>8</v>
      </c>
      <c r="Z36" s="63"/>
      <c r="AA36" s="74"/>
      <c r="AB36" s="65"/>
      <c r="AC36" s="66"/>
      <c r="AD36" s="67"/>
      <c r="AE36" s="65"/>
      <c r="AF36" s="66"/>
      <c r="AG36" s="68">
        <f t="shared" si="11"/>
        <v>0</v>
      </c>
      <c r="AH36" s="78" t="s">
        <v>8</v>
      </c>
      <c r="AI36" s="63"/>
      <c r="AJ36" s="64"/>
      <c r="AK36" s="65"/>
      <c r="AL36" s="66"/>
      <c r="AM36" s="67"/>
      <c r="AN36" s="65"/>
      <c r="AO36" s="66"/>
      <c r="AP36" s="68">
        <f t="shared" si="12"/>
        <v>0</v>
      </c>
      <c r="AQ36" s="40" t="s">
        <v>8</v>
      </c>
      <c r="AR36" s="63"/>
      <c r="AS36" s="74">
        <v>6</v>
      </c>
      <c r="AT36" s="65" t="s">
        <v>13</v>
      </c>
      <c r="AU36" s="66">
        <v>2023</v>
      </c>
      <c r="AV36" s="67">
        <v>3</v>
      </c>
      <c r="AW36" s="65" t="s">
        <v>22</v>
      </c>
      <c r="AX36" s="66">
        <v>2023</v>
      </c>
      <c r="AY36" s="68"/>
      <c r="AZ36" s="69"/>
      <c r="BA36" s="63"/>
      <c r="BB36" s="64">
        <v>4</v>
      </c>
      <c r="BC36" s="65" t="s">
        <v>22</v>
      </c>
      <c r="BD36" s="66">
        <v>2023</v>
      </c>
      <c r="BE36" s="67">
        <v>30</v>
      </c>
      <c r="BF36" s="65" t="s">
        <v>23</v>
      </c>
      <c r="BG36" s="66">
        <v>2024</v>
      </c>
      <c r="BH36" s="68"/>
      <c r="BI36" s="69"/>
      <c r="BJ36" s="76"/>
    </row>
    <row r="37" spans="1:62" s="10" customFormat="1" ht="24.75" customHeight="1" hidden="1" thickBot="1">
      <c r="A37" s="101" t="s">
        <v>21</v>
      </c>
      <c r="B37" s="102"/>
      <c r="C37" s="102"/>
      <c r="D37" s="102"/>
      <c r="E37" s="103">
        <v>2</v>
      </c>
      <c r="F37" s="47"/>
      <c r="G37" s="104">
        <f t="shared" si="8"/>
        <v>20</v>
      </c>
      <c r="H37" s="59"/>
      <c r="I37" s="105">
        <v>25</v>
      </c>
      <c r="J37" s="106" t="s">
        <v>12</v>
      </c>
      <c r="K37" s="100">
        <v>2017</v>
      </c>
      <c r="L37" s="107">
        <v>8</v>
      </c>
      <c r="M37" s="106" t="s">
        <v>9</v>
      </c>
      <c r="N37" s="100">
        <v>2017</v>
      </c>
      <c r="O37" s="95">
        <f t="shared" si="9"/>
        <v>14</v>
      </c>
      <c r="P37" s="108" t="s">
        <v>8</v>
      </c>
      <c r="Q37" s="59"/>
      <c r="R37" s="105">
        <v>20</v>
      </c>
      <c r="S37" s="106" t="s">
        <v>13</v>
      </c>
      <c r="T37" s="100">
        <v>2017</v>
      </c>
      <c r="U37" s="107">
        <v>25</v>
      </c>
      <c r="V37" s="106" t="s">
        <v>13</v>
      </c>
      <c r="W37" s="100">
        <v>2017</v>
      </c>
      <c r="X37" s="95">
        <f t="shared" si="10"/>
        <v>6</v>
      </c>
      <c r="Y37" s="108" t="s">
        <v>16</v>
      </c>
      <c r="Z37" s="59"/>
      <c r="AA37" s="105"/>
      <c r="AB37" s="106"/>
      <c r="AC37" s="100"/>
      <c r="AD37" s="107"/>
      <c r="AE37" s="106"/>
      <c r="AF37" s="100"/>
      <c r="AG37" s="95">
        <f t="shared" si="11"/>
        <v>0</v>
      </c>
      <c r="AH37" s="108" t="s">
        <v>8</v>
      </c>
      <c r="AI37" s="59"/>
      <c r="AJ37" s="109"/>
      <c r="AK37" s="106"/>
      <c r="AL37" s="100"/>
      <c r="AM37" s="107"/>
      <c r="AN37" s="106"/>
      <c r="AO37" s="100"/>
      <c r="AP37" s="95">
        <f t="shared" si="12"/>
        <v>0</v>
      </c>
      <c r="AQ37" s="110" t="s">
        <v>8</v>
      </c>
      <c r="AR37" s="59"/>
      <c r="AS37" s="109">
        <v>15</v>
      </c>
      <c r="AT37" s="106" t="s">
        <v>23</v>
      </c>
      <c r="AU37" s="100">
        <v>2018</v>
      </c>
      <c r="AV37" s="107">
        <v>11</v>
      </c>
      <c r="AW37" s="106" t="s">
        <v>14</v>
      </c>
      <c r="AX37" s="100">
        <v>2018</v>
      </c>
      <c r="AY37" s="95"/>
      <c r="AZ37" s="111"/>
      <c r="BA37" s="59"/>
      <c r="BB37" s="87">
        <v>1</v>
      </c>
      <c r="BC37" s="58" t="s">
        <v>15</v>
      </c>
      <c r="BD37" s="56">
        <v>2018</v>
      </c>
      <c r="BE37" s="57">
        <v>30</v>
      </c>
      <c r="BF37" s="58" t="s">
        <v>11</v>
      </c>
      <c r="BG37" s="56">
        <v>2018</v>
      </c>
      <c r="BH37" s="95"/>
      <c r="BI37" s="94"/>
      <c r="BJ37" s="26"/>
    </row>
    <row r="38" spans="1:78" ht="18.75" customHeight="1">
      <c r="A38" s="3"/>
      <c r="H38" s="3"/>
      <c r="I38" s="3"/>
      <c r="K38" s="3"/>
      <c r="L38" s="3"/>
      <c r="M38" s="3"/>
      <c r="N38" s="3"/>
      <c r="O38" s="3"/>
      <c r="P38" s="3"/>
      <c r="Q38" s="3"/>
      <c r="R38" s="86"/>
      <c r="S38" s="86"/>
      <c r="T38" s="86"/>
      <c r="U38" s="86"/>
      <c r="V38" s="86"/>
      <c r="W38" s="86"/>
      <c r="X38" s="3"/>
      <c r="Y38" s="3"/>
      <c r="Z38" s="3"/>
      <c r="AA38" s="3"/>
      <c r="AC38" s="3"/>
      <c r="AD38" s="3"/>
      <c r="AE38" s="3"/>
      <c r="AF38" s="3"/>
      <c r="AG38" s="3"/>
      <c r="AH38" s="3"/>
      <c r="AI38" s="3"/>
      <c r="AJ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1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</row>
    <row r="39" spans="1:67" s="12" customFormat="1" ht="47.25" customHeight="1">
      <c r="A39" s="4"/>
      <c r="B39" s="7"/>
      <c r="C39" s="7"/>
      <c r="D39" s="7"/>
      <c r="E39" s="7"/>
      <c r="F39" s="13"/>
      <c r="G39" s="13"/>
      <c r="H39" s="13"/>
      <c r="I39" s="13"/>
      <c r="J39" s="13"/>
      <c r="K39" s="13"/>
      <c r="L39" s="13"/>
      <c r="M39" s="13"/>
      <c r="N39" s="46" t="s">
        <v>0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46" t="s">
        <v>50</v>
      </c>
      <c r="Z39" s="13"/>
      <c r="AA39" s="13"/>
      <c r="AB39" s="46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</row>
    <row r="40" spans="1:67" s="12" customFormat="1" ht="59.25" customHeight="1">
      <c r="A40" s="4"/>
      <c r="B40" s="7"/>
      <c r="C40" s="7"/>
      <c r="D40" s="7"/>
      <c r="E40" s="7"/>
      <c r="F40" s="13"/>
      <c r="G40" s="13"/>
      <c r="H40" s="13"/>
      <c r="I40" s="13"/>
      <c r="J40" s="13"/>
      <c r="K40" s="13"/>
      <c r="L40" s="13"/>
      <c r="M40" s="13"/>
      <c r="N40" s="46" t="s">
        <v>71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46" t="s">
        <v>46</v>
      </c>
      <c r="Z40" s="13"/>
      <c r="AA40" s="13"/>
      <c r="AB40" s="46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</row>
    <row r="41" spans="1:67" s="12" customFormat="1" ht="47.25" customHeight="1">
      <c r="A41" s="4"/>
      <c r="B41" s="7"/>
      <c r="C41" s="7"/>
      <c r="D41" s="7"/>
      <c r="E41" s="7"/>
      <c r="F41" s="13"/>
      <c r="G41" s="13"/>
      <c r="H41" s="13"/>
      <c r="I41" s="13"/>
      <c r="J41" s="13"/>
      <c r="K41" s="13"/>
      <c r="L41" s="13"/>
      <c r="M41" s="13"/>
      <c r="N41" s="46" t="s">
        <v>70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46" t="s">
        <v>24</v>
      </c>
      <c r="Z41" s="13"/>
      <c r="AA41" s="13"/>
      <c r="AB41" s="46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</row>
    <row r="42" spans="1:67" s="12" customFormat="1" ht="47.25" customHeight="1">
      <c r="A42" s="4"/>
      <c r="B42" s="7"/>
      <c r="C42" s="7"/>
      <c r="D42" s="7"/>
      <c r="E42" s="7"/>
      <c r="F42" s="13"/>
      <c r="G42" s="13"/>
      <c r="H42" s="13"/>
      <c r="I42" s="13"/>
      <c r="J42" s="13"/>
      <c r="K42" s="13"/>
      <c r="L42" s="13"/>
      <c r="M42" s="13"/>
      <c r="N42" s="46" t="s">
        <v>25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46" t="s">
        <v>28</v>
      </c>
      <c r="Z42" s="13"/>
      <c r="AA42" s="13"/>
      <c r="AB42" s="46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</row>
    <row r="43" spans="1:67" s="12" customFormat="1" ht="47.25" customHeight="1">
      <c r="A43" s="4"/>
      <c r="B43" s="7"/>
      <c r="C43" s="7"/>
      <c r="D43" s="7"/>
      <c r="E43" s="7"/>
      <c r="F43" s="13"/>
      <c r="G43" s="13"/>
      <c r="H43" s="13"/>
      <c r="I43" s="13"/>
      <c r="J43" s="13"/>
      <c r="K43" s="13"/>
      <c r="L43" s="13"/>
      <c r="M43" s="13"/>
      <c r="N43" s="46" t="s">
        <v>37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46" t="s">
        <v>38</v>
      </c>
      <c r="Z43" s="13"/>
      <c r="AA43" s="13"/>
      <c r="AB43" s="46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</row>
    <row r="44" spans="1:67" s="12" customFormat="1" ht="15.75" customHeight="1">
      <c r="A44" s="7"/>
      <c r="B44" s="7"/>
      <c r="C44" s="7"/>
      <c r="D44" s="7"/>
      <c r="E44" s="7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</row>
    <row r="45" spans="1:67" s="12" customFormat="1" ht="15.75" customHeight="1">
      <c r="A45" s="7"/>
      <c r="B45" s="7"/>
      <c r="C45" s="7"/>
      <c r="D45" s="7"/>
      <c r="E45" s="7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</row>
    <row r="46" spans="1:67" s="12" customFormat="1" ht="15.75" customHeight="1">
      <c r="A46" s="7"/>
      <c r="B46" s="7"/>
      <c r="C46" s="7"/>
      <c r="D46" s="7"/>
      <c r="E46" s="7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</row>
  </sheetData>
  <sheetProtection/>
  <mergeCells count="60">
    <mergeCell ref="BG30:BG31"/>
    <mergeCell ref="BH30:BH31"/>
    <mergeCell ref="BI30:BI31"/>
    <mergeCell ref="BJ30:BJ31"/>
    <mergeCell ref="AY30:AY31"/>
    <mergeCell ref="AZ30:AZ31"/>
    <mergeCell ref="BA30:BA31"/>
    <mergeCell ref="BB30:BB31"/>
    <mergeCell ref="BC30:BC31"/>
    <mergeCell ref="BD30:BD31"/>
    <mergeCell ref="BE30:BE31"/>
    <mergeCell ref="BF30:BF31"/>
    <mergeCell ref="AI30:AI31"/>
    <mergeCell ref="AJ30:AJ31"/>
    <mergeCell ref="AR30:AR31"/>
    <mergeCell ref="AQ30:AQ31"/>
    <mergeCell ref="AP30:AP31"/>
    <mergeCell ref="AO30:AO31"/>
    <mergeCell ref="AN30:AN31"/>
    <mergeCell ref="AM30:AM31"/>
    <mergeCell ref="AK30:AK31"/>
    <mergeCell ref="AL30:AL31"/>
    <mergeCell ref="AC30:AC31"/>
    <mergeCell ref="AD30:AD31"/>
    <mergeCell ref="AE30:AE31"/>
    <mergeCell ref="AF30:AF31"/>
    <mergeCell ref="AG30:AG31"/>
    <mergeCell ref="AH30:AH31"/>
    <mergeCell ref="R30:R31"/>
    <mergeCell ref="S30:S31"/>
    <mergeCell ref="Y30:Y31"/>
    <mergeCell ref="Z30:Z31"/>
    <mergeCell ref="AA30:AA31"/>
    <mergeCell ref="AB30:AB31"/>
    <mergeCell ref="U30:U31"/>
    <mergeCell ref="V30:V31"/>
    <mergeCell ref="W30:W31"/>
    <mergeCell ref="X30:X31"/>
    <mergeCell ref="I30:I31"/>
    <mergeCell ref="J30:J31"/>
    <mergeCell ref="K30:K31"/>
    <mergeCell ref="L30:L31"/>
    <mergeCell ref="M30:M31"/>
    <mergeCell ref="N30:N31"/>
    <mergeCell ref="A30:A31"/>
    <mergeCell ref="C30:C31"/>
    <mergeCell ref="D30:D31"/>
    <mergeCell ref="E30:E31"/>
    <mergeCell ref="G30:G31"/>
    <mergeCell ref="T30:T31"/>
    <mergeCell ref="H30:H31"/>
    <mergeCell ref="O30:O31"/>
    <mergeCell ref="P30:P31"/>
    <mergeCell ref="Q30:Q31"/>
    <mergeCell ref="BC11:BH11"/>
    <mergeCell ref="J11:O11"/>
    <mergeCell ref="S11:X11"/>
    <mergeCell ref="AB11:AG11"/>
    <mergeCell ref="AK11:AP11"/>
    <mergeCell ref="AT11:AY11"/>
  </mergeCells>
  <printOptions horizontalCentered="1" verticalCentered="1"/>
  <pageMargins left="0.3937007874015748" right="0.3937007874015748" top="0" bottom="0" header="0" footer="0"/>
  <pageSetup fitToWidth="2" fitToHeight="1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5"/>
  <sheetViews>
    <sheetView zoomScale="80" zoomScaleNormal="80" zoomScalePageLayoutView="0" workbookViewId="0" topLeftCell="A1">
      <selection activeCell="J6" sqref="J6"/>
    </sheetView>
  </sheetViews>
  <sheetFormatPr defaultColWidth="8.875" defaultRowHeight="12.75"/>
  <cols>
    <col min="1" max="1" width="37.00390625" style="6" customWidth="1"/>
    <col min="2" max="2" width="2.625" style="6" hidden="1" customWidth="1"/>
    <col min="3" max="5" width="14.75390625" style="6" customWidth="1"/>
    <col min="6" max="6" width="0.2421875" style="2" customWidth="1"/>
    <col min="7" max="7" width="10.00390625" style="3" customWidth="1"/>
    <col min="8" max="8" width="2.25390625" style="2" customWidth="1"/>
    <col min="9" max="9" width="5.125" style="2" customWidth="1"/>
    <col min="10" max="10" width="12.875" style="3" customWidth="1"/>
    <col min="11" max="11" width="8.625" style="17" customWidth="1"/>
    <col min="12" max="12" width="4.875" style="14" customWidth="1"/>
    <col min="13" max="13" width="13.25390625" style="14" customWidth="1"/>
    <col min="14" max="14" width="8.625" style="14" customWidth="1"/>
    <col min="15" max="15" width="4.875" style="20" customWidth="1"/>
    <col min="16" max="16" width="6.00390625" style="18" customWidth="1"/>
    <col min="17" max="17" width="2.25390625" style="2" customWidth="1"/>
    <col min="18" max="18" width="5.75390625" style="2" customWidth="1"/>
    <col min="19" max="19" width="12.125" style="3" customWidth="1"/>
    <col min="20" max="20" width="8.625" style="17" customWidth="1"/>
    <col min="21" max="21" width="4.875" style="14" customWidth="1"/>
    <col min="22" max="22" width="15.625" style="14" customWidth="1"/>
    <col min="23" max="23" width="8.625" style="14" customWidth="1"/>
    <col min="24" max="24" width="4.875" style="20" customWidth="1"/>
    <col min="25" max="25" width="6.00390625" style="18" customWidth="1"/>
    <col min="26" max="26" width="2.25390625" style="2" customWidth="1"/>
    <col min="27" max="27" width="4.875" style="2" customWidth="1"/>
    <col min="28" max="28" width="13.375" style="3" customWidth="1"/>
    <col min="29" max="29" width="8.625" style="17" customWidth="1"/>
    <col min="30" max="30" width="4.875" style="14" customWidth="1"/>
    <col min="31" max="31" width="11.375" style="14" customWidth="1"/>
    <col min="32" max="32" width="8.625" style="14" customWidth="1"/>
    <col min="33" max="33" width="4.875" style="18" customWidth="1"/>
    <col min="34" max="34" width="6.00390625" style="18" customWidth="1"/>
    <col min="35" max="35" width="2.75390625" style="2" customWidth="1"/>
    <col min="36" max="36" width="5.125" style="2" customWidth="1"/>
    <col min="37" max="37" width="10.375" style="3" customWidth="1"/>
    <col min="38" max="38" width="8.625" style="17" customWidth="1"/>
    <col min="39" max="39" width="4.875" style="14" customWidth="1"/>
    <col min="40" max="40" width="12.00390625" style="14" customWidth="1"/>
    <col min="41" max="41" width="8.625" style="14" customWidth="1"/>
    <col min="42" max="42" width="4.875" style="18" customWidth="1"/>
    <col min="43" max="43" width="6.00390625" style="18" customWidth="1"/>
    <col min="44" max="44" width="2.25390625" style="2" customWidth="1"/>
    <col min="45" max="45" width="5.125" style="2" customWidth="1"/>
    <col min="46" max="46" width="15.375" style="2" customWidth="1"/>
    <col min="47" max="47" width="8.625" style="2" customWidth="1"/>
    <col min="48" max="48" width="4.875" style="2" customWidth="1"/>
    <col min="49" max="49" width="12.375" style="2" customWidth="1"/>
    <col min="50" max="50" width="8.625" style="2" customWidth="1"/>
    <col min="51" max="51" width="4.875" style="2" customWidth="1"/>
    <col min="52" max="52" width="6.00390625" style="2" customWidth="1"/>
    <col min="53" max="53" width="2.25390625" style="2" customWidth="1"/>
    <col min="54" max="54" width="5.25390625" style="2" customWidth="1"/>
    <col min="55" max="55" width="12.75390625" style="2" customWidth="1"/>
    <col min="56" max="56" width="8.625" style="6" customWidth="1"/>
    <col min="57" max="57" width="4.875" style="6" customWidth="1"/>
    <col min="58" max="58" width="10.625" style="1" customWidth="1"/>
    <col min="59" max="59" width="8.625" style="1" customWidth="1"/>
    <col min="60" max="60" width="4.875" style="1" customWidth="1"/>
    <col min="61" max="61" width="6.00390625" style="1" customWidth="1"/>
    <col min="62" max="62" width="2.25390625" style="2" customWidth="1"/>
    <col min="63" max="16384" width="8.875" style="1" customWidth="1"/>
  </cols>
  <sheetData>
    <row r="1" spans="1:61" ht="24" customHeight="1">
      <c r="A1" s="38" t="s">
        <v>3</v>
      </c>
      <c r="E1" s="23"/>
      <c r="J1" s="2"/>
      <c r="K1" s="14"/>
      <c r="P1" s="2"/>
      <c r="S1" s="2"/>
      <c r="T1" s="14"/>
      <c r="Y1" s="2"/>
      <c r="AB1" s="2"/>
      <c r="AC1" s="14"/>
      <c r="AG1" s="20"/>
      <c r="AH1" s="2"/>
      <c r="AK1" s="2"/>
      <c r="AL1" s="14"/>
      <c r="AP1" s="20"/>
      <c r="AQ1" s="2"/>
      <c r="AU1" s="14"/>
      <c r="AW1" s="14"/>
      <c r="AX1" s="14"/>
      <c r="AY1" s="20"/>
      <c r="BC1" s="37"/>
      <c r="BD1" s="32"/>
      <c r="BE1" s="23" t="s">
        <v>2</v>
      </c>
      <c r="BF1" s="32"/>
      <c r="BG1" s="32"/>
      <c r="BH1" s="20"/>
      <c r="BI1" s="2"/>
    </row>
    <row r="2" spans="1:62" ht="30.75" customHeight="1">
      <c r="A2" s="83" t="s">
        <v>26</v>
      </c>
      <c r="E2" s="23"/>
      <c r="G2" s="21"/>
      <c r="H2" s="20"/>
      <c r="I2" s="16"/>
      <c r="J2" s="16"/>
      <c r="K2" s="14"/>
      <c r="P2" s="20"/>
      <c r="Q2" s="20"/>
      <c r="R2" s="16"/>
      <c r="S2" s="16"/>
      <c r="T2" s="14"/>
      <c r="V2" s="90" t="s">
        <v>72</v>
      </c>
      <c r="Y2" s="20"/>
      <c r="Z2" s="20"/>
      <c r="AA2" s="5"/>
      <c r="AB2" s="89"/>
      <c r="AC2" s="90"/>
      <c r="AD2" s="91"/>
      <c r="AG2" s="20"/>
      <c r="AH2" s="20"/>
      <c r="AI2" s="20"/>
      <c r="AJ2" s="16"/>
      <c r="AK2" s="16"/>
      <c r="AL2" s="14"/>
      <c r="AP2" s="20"/>
      <c r="AQ2" s="20"/>
      <c r="AR2" s="20"/>
      <c r="AS2" s="16"/>
      <c r="AT2" s="16"/>
      <c r="AU2" s="14"/>
      <c r="AW2" s="14"/>
      <c r="AX2" s="14"/>
      <c r="AY2" s="20"/>
      <c r="AZ2" s="20"/>
      <c r="BA2" s="20"/>
      <c r="BB2" s="16"/>
      <c r="BC2" s="31"/>
      <c r="BD2" s="32"/>
      <c r="BE2" s="23" t="s">
        <v>30</v>
      </c>
      <c r="BF2" s="32"/>
      <c r="BG2" s="32"/>
      <c r="BH2" s="20"/>
      <c r="BI2" s="20"/>
      <c r="BJ2" s="20"/>
    </row>
    <row r="3" spans="1:62" ht="33" customHeight="1">
      <c r="A3" s="83" t="s">
        <v>43</v>
      </c>
      <c r="E3" s="23"/>
      <c r="G3" s="21"/>
      <c r="H3" s="20"/>
      <c r="I3" s="16"/>
      <c r="J3" s="16"/>
      <c r="K3" s="14"/>
      <c r="P3" s="20"/>
      <c r="Q3" s="20"/>
      <c r="R3" s="16"/>
      <c r="S3" s="16"/>
      <c r="T3" s="14"/>
      <c r="U3" s="33"/>
      <c r="V3" s="34" t="s">
        <v>1</v>
      </c>
      <c r="W3" s="33"/>
      <c r="X3" s="35"/>
      <c r="Y3" s="35"/>
      <c r="Z3" s="35"/>
      <c r="AA3" s="36"/>
      <c r="AB3" s="36"/>
      <c r="AC3" s="34"/>
      <c r="AD3" s="33"/>
      <c r="AE3" s="33"/>
      <c r="AF3" s="33"/>
      <c r="AG3" s="35"/>
      <c r="AH3" s="35"/>
      <c r="AI3" s="35"/>
      <c r="AJ3" s="36"/>
      <c r="AK3" s="36"/>
      <c r="AL3" s="33"/>
      <c r="AM3" s="33"/>
      <c r="AP3" s="20"/>
      <c r="AQ3" s="20"/>
      <c r="AR3" s="20"/>
      <c r="AS3" s="16"/>
      <c r="AT3" s="16"/>
      <c r="AU3" s="14"/>
      <c r="AW3" s="14"/>
      <c r="AX3" s="14"/>
      <c r="AY3" s="20"/>
      <c r="AZ3" s="20"/>
      <c r="BA3" s="20"/>
      <c r="BB3" s="16"/>
      <c r="BC3" s="31"/>
      <c r="BD3" s="32"/>
      <c r="BE3" s="23" t="s">
        <v>19</v>
      </c>
      <c r="BF3" s="32"/>
      <c r="BG3" s="32"/>
      <c r="BH3" s="20"/>
      <c r="BI3" s="20"/>
      <c r="BJ3" s="20"/>
    </row>
    <row r="4" spans="1:62" ht="29.25" customHeight="1">
      <c r="A4" s="83" t="s">
        <v>68</v>
      </c>
      <c r="E4" s="23"/>
      <c r="G4" s="21"/>
      <c r="H4" s="20"/>
      <c r="I4" s="16"/>
      <c r="J4" s="16"/>
      <c r="K4" s="14"/>
      <c r="P4" s="20"/>
      <c r="Q4" s="20"/>
      <c r="R4" s="16"/>
      <c r="S4" s="16"/>
      <c r="T4" s="14"/>
      <c r="U4" s="33"/>
      <c r="V4" s="34" t="s">
        <v>69</v>
      </c>
      <c r="W4" s="33"/>
      <c r="X4" s="35"/>
      <c r="Y4" s="35"/>
      <c r="Z4" s="35"/>
      <c r="AA4" s="36"/>
      <c r="AB4" s="36"/>
      <c r="AC4" s="34"/>
      <c r="AD4" s="33"/>
      <c r="AE4" s="33"/>
      <c r="AF4" s="33"/>
      <c r="AG4" s="35"/>
      <c r="AH4" s="35"/>
      <c r="AI4" s="35"/>
      <c r="AJ4" s="36"/>
      <c r="AK4" s="36"/>
      <c r="AL4" s="33"/>
      <c r="AM4" s="33"/>
      <c r="AP4" s="20"/>
      <c r="AQ4" s="20"/>
      <c r="AR4" s="20"/>
      <c r="AS4" s="16"/>
      <c r="AT4" s="16"/>
      <c r="AU4" s="14"/>
      <c r="AW4" s="14"/>
      <c r="AX4" s="14"/>
      <c r="AY4" s="20"/>
      <c r="AZ4" s="20"/>
      <c r="BA4" s="20"/>
      <c r="BB4" s="16"/>
      <c r="BC4" s="31"/>
      <c r="BD4" s="32"/>
      <c r="BE4" s="23" t="s">
        <v>68</v>
      </c>
      <c r="BF4" s="32"/>
      <c r="BG4" s="32"/>
      <c r="BH4" s="20"/>
      <c r="BI4" s="20"/>
      <c r="BJ4" s="20"/>
    </row>
    <row r="5" spans="1:62" s="10" customFormat="1" ht="18" customHeight="1">
      <c r="A5" s="96"/>
      <c r="E5" s="11"/>
      <c r="F5" s="2"/>
      <c r="G5" s="21"/>
      <c r="H5" s="20"/>
      <c r="I5" s="19"/>
      <c r="J5" s="19"/>
      <c r="K5" s="19"/>
      <c r="L5" s="19"/>
      <c r="M5" s="19"/>
      <c r="N5" s="19"/>
      <c r="O5" s="20"/>
      <c r="P5" s="20"/>
      <c r="Q5" s="20"/>
      <c r="R5" s="19"/>
      <c r="S5" s="19"/>
      <c r="T5" s="19"/>
      <c r="U5" s="19"/>
      <c r="V5" s="19"/>
      <c r="W5" s="19"/>
      <c r="X5" s="20"/>
      <c r="Y5" s="20"/>
      <c r="Z5" s="20"/>
      <c r="AA5" s="19"/>
      <c r="AB5" s="19"/>
      <c r="AC5" s="19"/>
      <c r="AD5" s="19"/>
      <c r="AE5" s="19"/>
      <c r="AF5" s="19"/>
      <c r="AG5" s="20"/>
      <c r="AH5" s="20"/>
      <c r="AI5" s="20"/>
      <c r="AJ5" s="19"/>
      <c r="AK5" s="19"/>
      <c r="AL5" s="19"/>
      <c r="AM5" s="19"/>
      <c r="AN5" s="19"/>
      <c r="AO5" s="19"/>
      <c r="AP5" s="20"/>
      <c r="AQ5" s="20"/>
      <c r="AR5" s="20"/>
      <c r="AS5" s="19"/>
      <c r="AT5" s="19"/>
      <c r="AU5" s="19"/>
      <c r="AV5" s="19"/>
      <c r="AW5" s="19"/>
      <c r="AX5" s="19"/>
      <c r="AY5" s="20"/>
      <c r="AZ5" s="20"/>
      <c r="BA5" s="20"/>
      <c r="BB5" s="19"/>
      <c r="BC5" s="19"/>
      <c r="BD5" s="19"/>
      <c r="BE5" s="19"/>
      <c r="BF5" s="19"/>
      <c r="BG5" s="19"/>
      <c r="BH5" s="20"/>
      <c r="BI5" s="20"/>
      <c r="BJ5" s="20"/>
    </row>
    <row r="6" spans="1:62" ht="25.5" customHeight="1">
      <c r="A6" s="83" t="s">
        <v>27</v>
      </c>
      <c r="B6" s="84"/>
      <c r="C6" s="84"/>
      <c r="D6" s="84"/>
      <c r="E6" s="84"/>
      <c r="G6" s="21"/>
      <c r="H6" s="20"/>
      <c r="I6" s="19"/>
      <c r="J6" s="19"/>
      <c r="K6" s="85"/>
      <c r="L6" s="19"/>
      <c r="M6" s="92"/>
      <c r="N6" s="17"/>
      <c r="P6" s="20"/>
      <c r="Q6" s="20"/>
      <c r="R6" s="17"/>
      <c r="S6" s="14"/>
      <c r="T6" s="14"/>
      <c r="U6" s="19"/>
      <c r="V6" s="19"/>
      <c r="W6" s="19"/>
      <c r="Y6" s="20"/>
      <c r="Z6" s="20"/>
      <c r="AA6" s="19"/>
      <c r="AB6" s="19"/>
      <c r="AC6" s="19"/>
      <c r="AD6" s="19"/>
      <c r="AE6" s="19"/>
      <c r="AF6" s="19"/>
      <c r="AG6" s="20"/>
      <c r="AH6" s="20"/>
      <c r="AI6" s="20"/>
      <c r="AJ6" s="19"/>
      <c r="AK6" s="19"/>
      <c r="AL6" s="19"/>
      <c r="AM6" s="19"/>
      <c r="AN6" s="19"/>
      <c r="AO6" s="19"/>
      <c r="AP6" s="20"/>
      <c r="AQ6" s="20"/>
      <c r="AR6" s="20"/>
      <c r="AS6" s="19"/>
      <c r="AT6" s="19"/>
      <c r="AU6" s="19"/>
      <c r="AV6" s="19"/>
      <c r="AW6" s="19"/>
      <c r="AX6" s="19"/>
      <c r="AY6" s="20"/>
      <c r="AZ6" s="20"/>
      <c r="BA6" s="20"/>
      <c r="BB6" s="19"/>
      <c r="BC6" s="19"/>
      <c r="BD6" s="19"/>
      <c r="BE6" s="19"/>
      <c r="BF6" s="19"/>
      <c r="BG6" s="19"/>
      <c r="BH6" s="20"/>
      <c r="BI6" s="20"/>
      <c r="BJ6" s="20"/>
    </row>
    <row r="7" spans="1:62" ht="37.5" customHeight="1">
      <c r="A7" s="83" t="s">
        <v>20</v>
      </c>
      <c r="E7" s="38"/>
      <c r="G7" s="21"/>
      <c r="H7" s="20"/>
      <c r="I7" s="16"/>
      <c r="J7" s="16"/>
      <c r="K7" s="14"/>
      <c r="M7" s="92"/>
      <c r="N7" s="17"/>
      <c r="P7" s="20"/>
      <c r="Q7" s="20"/>
      <c r="R7" s="93"/>
      <c r="S7" s="5"/>
      <c r="T7" s="14"/>
      <c r="Y7" s="20"/>
      <c r="Z7" s="20"/>
      <c r="AA7" s="16"/>
      <c r="AB7" s="16"/>
      <c r="AC7" s="14"/>
      <c r="AG7" s="20"/>
      <c r="AH7" s="20"/>
      <c r="AI7" s="20"/>
      <c r="AJ7" s="16"/>
      <c r="AK7" s="16"/>
      <c r="AL7" s="14"/>
      <c r="AP7" s="20"/>
      <c r="AQ7" s="20"/>
      <c r="AR7" s="20"/>
      <c r="AS7" s="16"/>
      <c r="AT7" s="16"/>
      <c r="AU7" s="14"/>
      <c r="AV7" s="14"/>
      <c r="AW7" s="14"/>
      <c r="AX7" s="14"/>
      <c r="AY7" s="20"/>
      <c r="AZ7" s="20"/>
      <c r="BA7" s="20"/>
      <c r="BB7" s="16"/>
      <c r="BC7" s="16"/>
      <c r="BD7" s="14"/>
      <c r="BE7" s="14"/>
      <c r="BF7" s="14"/>
      <c r="BG7" s="14"/>
      <c r="BH7" s="20"/>
      <c r="BI7" s="20"/>
      <c r="BJ7" s="20"/>
    </row>
    <row r="8" spans="1:62" ht="36" customHeight="1">
      <c r="A8" s="83" t="s">
        <v>68</v>
      </c>
      <c r="E8" s="38"/>
      <c r="H8" s="20"/>
      <c r="J8" s="2"/>
      <c r="K8" s="14"/>
      <c r="P8" s="20"/>
      <c r="Q8" s="20"/>
      <c r="S8" s="2"/>
      <c r="T8" s="14"/>
      <c r="Y8" s="20"/>
      <c r="Z8" s="20"/>
      <c r="AB8" s="2"/>
      <c r="AC8" s="14"/>
      <c r="AG8" s="20"/>
      <c r="AH8" s="20"/>
      <c r="AI8" s="20"/>
      <c r="AK8" s="2"/>
      <c r="AL8" s="14"/>
      <c r="AP8" s="20"/>
      <c r="AQ8" s="20"/>
      <c r="AR8" s="20"/>
      <c r="AU8" s="14"/>
      <c r="AV8" s="14"/>
      <c r="AW8" s="14"/>
      <c r="AX8" s="14"/>
      <c r="AY8" s="20"/>
      <c r="AZ8" s="20"/>
      <c r="BA8" s="20"/>
      <c r="BD8" s="14"/>
      <c r="BE8" s="14"/>
      <c r="BF8" s="14"/>
      <c r="BG8" s="14"/>
      <c r="BH8" s="20"/>
      <c r="BI8" s="20"/>
      <c r="BJ8" s="20"/>
    </row>
    <row r="9" spans="2:62" ht="18" customHeight="1" thickBot="1">
      <c r="B9" s="5"/>
      <c r="C9" s="5"/>
      <c r="D9" s="5"/>
      <c r="H9" s="20"/>
      <c r="J9" s="2"/>
      <c r="K9" s="14"/>
      <c r="P9" s="20"/>
      <c r="Q9" s="20"/>
      <c r="S9" s="2"/>
      <c r="T9" s="14"/>
      <c r="Y9" s="20"/>
      <c r="Z9" s="20"/>
      <c r="AB9" s="2"/>
      <c r="AC9" s="14"/>
      <c r="AG9" s="20"/>
      <c r="AH9" s="20"/>
      <c r="AI9" s="20"/>
      <c r="AK9" s="2"/>
      <c r="AL9" s="14"/>
      <c r="AP9" s="20"/>
      <c r="AQ9" s="20"/>
      <c r="AR9" s="20"/>
      <c r="AU9" s="14"/>
      <c r="AV9" s="14"/>
      <c r="AW9" s="14"/>
      <c r="AX9" s="14"/>
      <c r="AY9" s="20"/>
      <c r="AZ9" s="20"/>
      <c r="BA9" s="20"/>
      <c r="BD9" s="14"/>
      <c r="BE9" s="14"/>
      <c r="BF9" s="14"/>
      <c r="BG9" s="14"/>
      <c r="BH9" s="20"/>
      <c r="BI9" s="20"/>
      <c r="BJ9" s="20"/>
    </row>
    <row r="10" spans="1:62" ht="20.25" customHeight="1" hidden="1">
      <c r="A10" s="5"/>
      <c r="B10" s="5"/>
      <c r="C10" s="5"/>
      <c r="D10" s="5"/>
      <c r="E10" s="5"/>
      <c r="G10" s="30"/>
      <c r="H10" s="25"/>
      <c r="I10" s="9"/>
      <c r="J10" s="24"/>
      <c r="K10" s="24"/>
      <c r="L10" s="24"/>
      <c r="M10" s="27" t="s">
        <v>5</v>
      </c>
      <c r="N10" s="27"/>
      <c r="O10" s="27"/>
      <c r="P10" s="27"/>
      <c r="Q10" s="28"/>
      <c r="R10" s="29"/>
      <c r="S10" s="27"/>
      <c r="T10" s="27" t="s">
        <v>5</v>
      </c>
      <c r="U10" s="27"/>
      <c r="V10" s="27" t="s">
        <v>6</v>
      </c>
      <c r="W10" s="27"/>
      <c r="X10" s="27"/>
      <c r="Y10" s="27"/>
      <c r="Z10" s="28"/>
      <c r="AA10" s="27"/>
      <c r="AB10" s="27"/>
      <c r="AC10" s="27" t="s">
        <v>6</v>
      </c>
      <c r="AD10" s="27"/>
      <c r="AE10" s="27"/>
      <c r="AF10" s="27"/>
      <c r="AG10" s="27"/>
      <c r="AH10" s="27"/>
      <c r="AI10" s="28"/>
      <c r="AJ10" s="27"/>
      <c r="AK10" s="27" t="s">
        <v>7</v>
      </c>
      <c r="AL10" s="27"/>
      <c r="AM10" s="27"/>
      <c r="AN10" s="27"/>
      <c r="AO10" s="27"/>
      <c r="AP10" s="27"/>
      <c r="AQ10" s="27"/>
      <c r="AR10" s="28"/>
      <c r="AS10" s="27"/>
      <c r="AT10" s="27"/>
      <c r="AU10" s="27"/>
      <c r="AV10" s="27"/>
      <c r="AW10" s="27"/>
      <c r="AX10" s="27"/>
      <c r="AY10" s="27"/>
      <c r="AZ10" s="27"/>
      <c r="BA10" s="28"/>
      <c r="BB10" s="27"/>
      <c r="BC10" s="27"/>
      <c r="BD10" s="27"/>
      <c r="BE10" s="27"/>
      <c r="BF10" s="27"/>
      <c r="BG10" s="27"/>
      <c r="BH10" s="27"/>
      <c r="BI10" s="27"/>
      <c r="BJ10" s="28"/>
    </row>
    <row r="11" spans="1:62" ht="129.75" customHeight="1" thickBot="1">
      <c r="A11" s="88" t="s">
        <v>76</v>
      </c>
      <c r="B11" s="8" t="s">
        <v>4</v>
      </c>
      <c r="C11" s="113" t="s">
        <v>31</v>
      </c>
      <c r="D11" s="113" t="s">
        <v>32</v>
      </c>
      <c r="E11" s="113" t="s">
        <v>32</v>
      </c>
      <c r="G11" s="70" t="s">
        <v>10</v>
      </c>
      <c r="H11" s="42"/>
      <c r="I11" s="43"/>
      <c r="J11" s="223" t="s">
        <v>58</v>
      </c>
      <c r="K11" s="224"/>
      <c r="L11" s="224"/>
      <c r="M11" s="224"/>
      <c r="N11" s="224"/>
      <c r="O11" s="224"/>
      <c r="P11" s="43"/>
      <c r="Q11" s="42"/>
      <c r="R11" s="43"/>
      <c r="S11" s="223" t="s">
        <v>59</v>
      </c>
      <c r="T11" s="224"/>
      <c r="U11" s="224"/>
      <c r="V11" s="224"/>
      <c r="W11" s="224"/>
      <c r="X11" s="224"/>
      <c r="Y11" s="43"/>
      <c r="Z11" s="42"/>
      <c r="AA11" s="43"/>
      <c r="AB11" s="223" t="s">
        <v>58</v>
      </c>
      <c r="AC11" s="225"/>
      <c r="AD11" s="225"/>
      <c r="AE11" s="225"/>
      <c r="AF11" s="225"/>
      <c r="AG11" s="225"/>
      <c r="AH11" s="43"/>
      <c r="AI11" s="42"/>
      <c r="AJ11" s="43"/>
      <c r="AK11" s="223" t="s">
        <v>59</v>
      </c>
      <c r="AL11" s="224"/>
      <c r="AM11" s="224"/>
      <c r="AN11" s="224"/>
      <c r="AO11" s="224"/>
      <c r="AP11" s="224"/>
      <c r="AQ11" s="43"/>
      <c r="AR11" s="42"/>
      <c r="AS11" s="143"/>
      <c r="AT11" s="223" t="s">
        <v>56</v>
      </c>
      <c r="AU11" s="225"/>
      <c r="AV11" s="225"/>
      <c r="AW11" s="225"/>
      <c r="AX11" s="225"/>
      <c r="AY11" s="225"/>
      <c r="AZ11" s="45"/>
      <c r="BA11" s="42"/>
      <c r="BB11" s="44"/>
      <c r="BC11" s="221" t="s">
        <v>57</v>
      </c>
      <c r="BD11" s="222"/>
      <c r="BE11" s="222"/>
      <c r="BF11" s="222"/>
      <c r="BG11" s="222"/>
      <c r="BH11" s="222"/>
      <c r="BI11" s="43"/>
      <c r="BJ11" s="42"/>
    </row>
    <row r="12" spans="1:62" ht="17.25" customHeight="1" thickBot="1">
      <c r="A12" s="166"/>
      <c r="B12" s="166"/>
      <c r="C12" s="166"/>
      <c r="D12" s="166"/>
      <c r="E12" s="166"/>
      <c r="F12" s="15"/>
      <c r="G12" s="170"/>
      <c r="H12" s="168"/>
      <c r="I12" s="167"/>
      <c r="J12" s="167"/>
      <c r="K12" s="167"/>
      <c r="L12" s="167"/>
      <c r="M12" s="167"/>
      <c r="N12" s="167"/>
      <c r="O12" s="169"/>
      <c r="P12" s="167"/>
      <c r="Q12" s="168"/>
      <c r="R12" s="167"/>
      <c r="S12" s="167"/>
      <c r="T12" s="167"/>
      <c r="U12" s="167"/>
      <c r="V12" s="167"/>
      <c r="W12" s="167"/>
      <c r="X12" s="169"/>
      <c r="Y12" s="167"/>
      <c r="Z12" s="168"/>
      <c r="AA12" s="167"/>
      <c r="AB12" s="167"/>
      <c r="AC12" s="167"/>
      <c r="AD12" s="167"/>
      <c r="AE12" s="167"/>
      <c r="AF12" s="167"/>
      <c r="AG12" s="169"/>
      <c r="AH12" s="167"/>
      <c r="AI12" s="168"/>
      <c r="AJ12" s="167"/>
      <c r="AK12" s="167"/>
      <c r="AL12" s="167"/>
      <c r="AM12" s="167"/>
      <c r="AN12" s="167"/>
      <c r="AO12" s="167"/>
      <c r="AP12" s="169"/>
      <c r="AQ12" s="167"/>
      <c r="AR12" s="168"/>
      <c r="AS12" s="167"/>
      <c r="AT12" s="167"/>
      <c r="AU12" s="167"/>
      <c r="AV12" s="167"/>
      <c r="AW12" s="167"/>
      <c r="AX12" s="167"/>
      <c r="AY12" s="169"/>
      <c r="AZ12" s="167"/>
      <c r="BA12" s="168"/>
      <c r="BB12" s="167"/>
      <c r="BC12" s="167"/>
      <c r="BD12" s="167"/>
      <c r="BE12" s="167"/>
      <c r="BF12" s="167"/>
      <c r="BG12" s="167"/>
      <c r="BH12" s="169"/>
      <c r="BI12" s="167"/>
      <c r="BJ12" s="168"/>
    </row>
    <row r="13" spans="1:62" s="10" customFormat="1" ht="25.5" customHeight="1" thickBot="1">
      <c r="A13" s="202" t="s">
        <v>73</v>
      </c>
      <c r="B13" s="203"/>
      <c r="C13" s="204" t="s">
        <v>33</v>
      </c>
      <c r="D13" s="204"/>
      <c r="E13" s="204"/>
      <c r="F13" s="205"/>
      <c r="G13" s="206">
        <f>O13+X13+AG13+AP13</f>
        <v>30</v>
      </c>
      <c r="H13" s="207"/>
      <c r="I13" s="206">
        <v>17</v>
      </c>
      <c r="J13" s="208" t="s">
        <v>9</v>
      </c>
      <c r="K13" s="209">
        <v>2023</v>
      </c>
      <c r="L13" s="210">
        <v>27</v>
      </c>
      <c r="M13" s="208" t="s">
        <v>9</v>
      </c>
      <c r="N13" s="209">
        <v>2023</v>
      </c>
      <c r="O13" s="211">
        <f>IF(I13&lt;&gt;"",IF((J13&lt;&gt;M13),IF(OR(J13="вересня",J13="листопада",J13="квітня",J13="червня"),L13+(30-I13+1),IF(J13="лютого",L13+(29-I13+1),L13+(31-I13+1))),L13-I13+1),0)</f>
        <v>11</v>
      </c>
      <c r="P13" s="212" t="s">
        <v>8</v>
      </c>
      <c r="Q13" s="213"/>
      <c r="R13" s="206">
        <v>26</v>
      </c>
      <c r="S13" s="208" t="s">
        <v>22</v>
      </c>
      <c r="T13" s="209">
        <v>2023</v>
      </c>
      <c r="U13" s="210">
        <v>29</v>
      </c>
      <c r="V13" s="208" t="s">
        <v>22</v>
      </c>
      <c r="W13" s="209">
        <v>2023</v>
      </c>
      <c r="X13" s="211">
        <f>IF(R13&lt;&gt;"",IF((S13&lt;&gt;V13),IF(OR(S13="вересня",S13="листопада",S13="квітня",S13="червня"),U13+(30-R13+1),IF(S13="лютого",U13+(28-R13+1),U13+(31-R13+1))),U13-R13+1),0)</f>
        <v>4</v>
      </c>
      <c r="Y13" s="212" t="s">
        <v>8</v>
      </c>
      <c r="Z13" s="207"/>
      <c r="AA13" s="206">
        <v>26</v>
      </c>
      <c r="AB13" s="208" t="s">
        <v>15</v>
      </c>
      <c r="AC13" s="209">
        <v>2024</v>
      </c>
      <c r="AD13" s="210">
        <v>5</v>
      </c>
      <c r="AE13" s="208" t="s">
        <v>55</v>
      </c>
      <c r="AF13" s="209">
        <v>2024</v>
      </c>
      <c r="AG13" s="211">
        <f>IF(AA13&lt;&gt;"",IF((AB13&lt;&gt;AE13),IF(OR(AB13="вересня",AB13="листопада",AB13="квітня",AB13="червня"),AD13+(30-AA13+1),IF(AB13="лютого",AD13+(29-AA13+1),AD13+(31-AA13+1))),AD13-AA13+1),0)</f>
        <v>11</v>
      </c>
      <c r="AH13" s="212" t="s">
        <v>8</v>
      </c>
      <c r="AI13" s="207"/>
      <c r="AJ13" s="206">
        <v>25</v>
      </c>
      <c r="AK13" s="208" t="s">
        <v>11</v>
      </c>
      <c r="AL13" s="209">
        <v>2024</v>
      </c>
      <c r="AM13" s="210">
        <v>28</v>
      </c>
      <c r="AN13" s="208" t="s">
        <v>11</v>
      </c>
      <c r="AO13" s="209">
        <v>2024</v>
      </c>
      <c r="AP13" s="211">
        <f>IF(AJ13&lt;&gt;"",IF((AK13&lt;&gt;AN13),IF(OR(AK13="вересня",AK13="листопада",AK13="квітня",AK13="червня"),AM13+(30-AJ13+1),IF(AK13="лютого",AM13+(29-AJ13+1),AM13+(31-AJ13+1))),AM13-AJ13+1),0)</f>
        <v>4</v>
      </c>
      <c r="AQ13" s="214" t="s">
        <v>8</v>
      </c>
      <c r="AR13" s="207"/>
      <c r="AS13" s="206">
        <v>15</v>
      </c>
      <c r="AT13" s="208" t="s">
        <v>23</v>
      </c>
      <c r="AU13" s="209">
        <v>2024</v>
      </c>
      <c r="AV13" s="210">
        <v>11</v>
      </c>
      <c r="AW13" s="208" t="s">
        <v>14</v>
      </c>
      <c r="AX13" s="209">
        <v>2024</v>
      </c>
      <c r="AY13" s="211"/>
      <c r="AZ13" s="215"/>
      <c r="BA13" s="207"/>
      <c r="BB13" s="217"/>
      <c r="BC13" s="208"/>
      <c r="BD13" s="209"/>
      <c r="BE13" s="210"/>
      <c r="BF13" s="208"/>
      <c r="BG13" s="209"/>
      <c r="BH13" s="211"/>
      <c r="BI13" s="215"/>
      <c r="BJ13" s="42"/>
    </row>
    <row r="14" spans="1:62" s="10" customFormat="1" ht="24.75" customHeight="1" thickBot="1">
      <c r="A14" s="202" t="s">
        <v>73</v>
      </c>
      <c r="B14" s="205"/>
      <c r="C14" s="204" t="s">
        <v>34</v>
      </c>
      <c r="D14" s="204"/>
      <c r="E14" s="204" t="s">
        <v>39</v>
      </c>
      <c r="F14" s="205"/>
      <c r="G14" s="206">
        <f>O14+X14+AG14+AP14</f>
        <v>30</v>
      </c>
      <c r="H14" s="207"/>
      <c r="I14" s="206">
        <v>17</v>
      </c>
      <c r="J14" s="208" t="s">
        <v>9</v>
      </c>
      <c r="K14" s="209">
        <v>2023</v>
      </c>
      <c r="L14" s="210">
        <v>27</v>
      </c>
      <c r="M14" s="208" t="s">
        <v>9</v>
      </c>
      <c r="N14" s="209">
        <v>2023</v>
      </c>
      <c r="O14" s="211">
        <f>IF(I14&lt;&gt;"",IF((J14&lt;&gt;M14),IF(OR(J14="вересня",J14="листопада",J14="квітня",J14="червня"),L14+(30-I14+1),IF(J14="лютого",L14+(29-I14+1),L14+(31-I14+1))),L14-I14+1),0)</f>
        <v>11</v>
      </c>
      <c r="P14" s="212" t="s">
        <v>8</v>
      </c>
      <c r="Q14" s="207"/>
      <c r="R14" s="206">
        <v>26</v>
      </c>
      <c r="S14" s="208" t="s">
        <v>22</v>
      </c>
      <c r="T14" s="209">
        <v>2023</v>
      </c>
      <c r="U14" s="210">
        <v>29</v>
      </c>
      <c r="V14" s="208" t="s">
        <v>22</v>
      </c>
      <c r="W14" s="209">
        <v>2023</v>
      </c>
      <c r="X14" s="211">
        <f>IF(R14&lt;&gt;"",IF((S14&lt;&gt;V14),IF(OR(S14="вересня",S14="листопада",S14="квітня",S14="червня"),U14+(30-R14+1),IF(S14="лютого",U14+(28-R14+1),U14+(31-R14+1))),U14-R14+1),0)</f>
        <v>4</v>
      </c>
      <c r="Y14" s="212" t="s">
        <v>8</v>
      </c>
      <c r="Z14" s="207"/>
      <c r="AA14" s="206">
        <v>26</v>
      </c>
      <c r="AB14" s="208" t="s">
        <v>15</v>
      </c>
      <c r="AC14" s="209">
        <v>2024</v>
      </c>
      <c r="AD14" s="210">
        <v>5</v>
      </c>
      <c r="AE14" s="208" t="s">
        <v>55</v>
      </c>
      <c r="AF14" s="209">
        <v>2024</v>
      </c>
      <c r="AG14" s="211">
        <f>IF(AA14&lt;&gt;"",IF((AB14&lt;&gt;AE14),IF(OR(AB14="вересня",AB14="листопада",AB14="квітня",AB14="червня"),AD14+(30-AA14+1),IF(AB14="лютого",AD14+(29-AA14+1),AD14+(31-AA14+1))),AD14-AA14+1),0)</f>
        <v>11</v>
      </c>
      <c r="AH14" s="212" t="s">
        <v>8</v>
      </c>
      <c r="AI14" s="207"/>
      <c r="AJ14" s="206">
        <v>25</v>
      </c>
      <c r="AK14" s="208" t="s">
        <v>11</v>
      </c>
      <c r="AL14" s="209">
        <v>2024</v>
      </c>
      <c r="AM14" s="210">
        <v>28</v>
      </c>
      <c r="AN14" s="208" t="s">
        <v>11</v>
      </c>
      <c r="AO14" s="209">
        <v>2024</v>
      </c>
      <c r="AP14" s="211">
        <f>IF(AJ14&lt;&gt;"",IF((AK14&lt;&gt;AN14),IF(OR(AK14="вересня",AK14="листопада",AK14="квітня",AK14="червня"),AM14+(30-AJ14+1),IF(AK14="лютого",AM14+(29-AJ14+1),AM14+(31-AJ14+1))),AM14-AJ14+1),0)</f>
        <v>4</v>
      </c>
      <c r="AQ14" s="212" t="s">
        <v>8</v>
      </c>
      <c r="AR14" s="207"/>
      <c r="AS14" s="206">
        <v>15</v>
      </c>
      <c r="AT14" s="208" t="s">
        <v>23</v>
      </c>
      <c r="AU14" s="209">
        <v>2024</v>
      </c>
      <c r="AV14" s="210">
        <v>11</v>
      </c>
      <c r="AW14" s="208" t="s">
        <v>14</v>
      </c>
      <c r="AX14" s="209">
        <v>2024</v>
      </c>
      <c r="AY14" s="211"/>
      <c r="AZ14" s="215"/>
      <c r="BA14" s="207"/>
      <c r="BB14" s="217"/>
      <c r="BC14" s="208"/>
      <c r="BD14" s="209"/>
      <c r="BE14" s="210"/>
      <c r="BF14" s="208"/>
      <c r="BG14" s="209"/>
      <c r="BH14" s="211"/>
      <c r="BI14" s="216"/>
      <c r="BJ14" s="42"/>
    </row>
    <row r="15" spans="1:62" s="10" customFormat="1" ht="24.75" customHeight="1" thickBot="1">
      <c r="A15" s="202" t="s">
        <v>73</v>
      </c>
      <c r="B15" s="205"/>
      <c r="C15" s="204" t="s">
        <v>35</v>
      </c>
      <c r="D15" s="204"/>
      <c r="E15" s="204" t="s">
        <v>40</v>
      </c>
      <c r="F15" s="205"/>
      <c r="G15" s="206">
        <f>O15+X15+AG15+AP15</f>
        <v>40</v>
      </c>
      <c r="H15" s="207"/>
      <c r="I15" s="206">
        <v>17</v>
      </c>
      <c r="J15" s="208" t="s">
        <v>9</v>
      </c>
      <c r="K15" s="209">
        <v>2023</v>
      </c>
      <c r="L15" s="210">
        <v>31</v>
      </c>
      <c r="M15" s="208" t="s">
        <v>9</v>
      </c>
      <c r="N15" s="209">
        <v>2023</v>
      </c>
      <c r="O15" s="211">
        <f>IF(I15&lt;&gt;"",IF((J15&lt;&gt;M15),IF(OR(J15="вересня",J15="листопада",J15="квітня",J15="червня"),L15+(30-I15+1),IF(J15="лютого",L15+(29-I15+1),L15+(31-I15+1))),L15-I15+1),0)</f>
        <v>15</v>
      </c>
      <c r="P15" s="212" t="s">
        <v>8</v>
      </c>
      <c r="Q15" s="207"/>
      <c r="R15" s="206">
        <v>25</v>
      </c>
      <c r="S15" s="208" t="s">
        <v>22</v>
      </c>
      <c r="T15" s="209">
        <v>2023</v>
      </c>
      <c r="U15" s="210">
        <v>29</v>
      </c>
      <c r="V15" s="208" t="s">
        <v>22</v>
      </c>
      <c r="W15" s="209">
        <v>2023</v>
      </c>
      <c r="X15" s="211">
        <f>IF(R15&lt;&gt;"",IF((S15&lt;&gt;V15),IF(OR(S15="вересня",S15="листопада",S15="квітня",S15="червня"),U15+(30-R15+1),IF(S15="лютого",U15+(29-R15+1),U15+(31-R15+1))),U15-R15+1),0)</f>
        <v>5</v>
      </c>
      <c r="Y15" s="212" t="s">
        <v>8</v>
      </c>
      <c r="Z15" s="207"/>
      <c r="AA15" s="206">
        <v>26</v>
      </c>
      <c r="AB15" s="208" t="s">
        <v>15</v>
      </c>
      <c r="AC15" s="209">
        <v>2024</v>
      </c>
      <c r="AD15" s="210">
        <v>9</v>
      </c>
      <c r="AE15" s="208" t="s">
        <v>55</v>
      </c>
      <c r="AF15" s="209">
        <v>2024</v>
      </c>
      <c r="AG15" s="211">
        <f>IF(AA15&lt;&gt;"",IF((AB15&lt;&gt;AE15),IF(OR(AB15="вересня",AB15="листопада",AB15="квітня",AB15="червня"),AD15+(30-AA15+1),IF(AB15="лютого",AD15+(29-AA15+1),AD15+(31-AA15+1))),AD15-AA15+1),0)</f>
        <v>15</v>
      </c>
      <c r="AH15" s="212" t="s">
        <v>8</v>
      </c>
      <c r="AI15" s="207"/>
      <c r="AJ15" s="206">
        <v>24</v>
      </c>
      <c r="AK15" s="208" t="s">
        <v>11</v>
      </c>
      <c r="AL15" s="209">
        <v>2024</v>
      </c>
      <c r="AM15" s="210">
        <v>28</v>
      </c>
      <c r="AN15" s="208" t="s">
        <v>11</v>
      </c>
      <c r="AO15" s="209">
        <v>2024</v>
      </c>
      <c r="AP15" s="211">
        <f>IF(AJ15&lt;&gt;"",IF((AK15&lt;&gt;AN15),IF(OR(AK15="вересня",AK15="листопада",AK15="квітня",AK15="червня"),AM15+(30-AJ15+1),IF(AK15="лютого",AM15+(29-AJ15+1),AM15+(31-AJ15+1))),AM15-AJ15+1),0)</f>
        <v>5</v>
      </c>
      <c r="AQ15" s="212" t="s">
        <v>8</v>
      </c>
      <c r="AR15" s="207"/>
      <c r="AS15" s="206">
        <v>15</v>
      </c>
      <c r="AT15" s="208" t="s">
        <v>23</v>
      </c>
      <c r="AU15" s="209">
        <v>2024</v>
      </c>
      <c r="AV15" s="210">
        <v>11</v>
      </c>
      <c r="AW15" s="208" t="s">
        <v>14</v>
      </c>
      <c r="AX15" s="209">
        <v>2024</v>
      </c>
      <c r="AY15" s="211"/>
      <c r="AZ15" s="215"/>
      <c r="BA15" s="207"/>
      <c r="BB15" s="217"/>
      <c r="BC15" s="208"/>
      <c r="BD15" s="209"/>
      <c r="BE15" s="210"/>
      <c r="BF15" s="208"/>
      <c r="BG15" s="209"/>
      <c r="BH15" s="211"/>
      <c r="BI15" s="216"/>
      <c r="BJ15" s="42"/>
    </row>
    <row r="16" spans="1:62" s="10" customFormat="1" ht="24.75" customHeight="1" thickBot="1">
      <c r="A16" s="202" t="s">
        <v>74</v>
      </c>
      <c r="B16" s="203"/>
      <c r="C16" s="204" t="s">
        <v>36</v>
      </c>
      <c r="D16" s="204"/>
      <c r="E16" s="204" t="s">
        <v>42</v>
      </c>
      <c r="F16" s="205"/>
      <c r="G16" s="206">
        <f>O16+X16+AG16+AP16+BH16</f>
        <v>40</v>
      </c>
      <c r="H16" s="207"/>
      <c r="I16" s="206">
        <v>17</v>
      </c>
      <c r="J16" s="208" t="s">
        <v>9</v>
      </c>
      <c r="K16" s="209">
        <v>2023</v>
      </c>
      <c r="L16" s="210">
        <v>29</v>
      </c>
      <c r="M16" s="208" t="s">
        <v>9</v>
      </c>
      <c r="N16" s="209">
        <v>2023</v>
      </c>
      <c r="O16" s="211">
        <f>IF(I16&lt;&gt;"",IF((J16&lt;&gt;M16),IF(OR(J16="вересня",J16="листопада",J16="квітня",J16="червня"),L16+(30-I16+1),IF(J16="лютого",L16+(29-I16+1),L16+(31-I16+1))),L16-I16+1),0)</f>
        <v>13</v>
      </c>
      <c r="P16" s="212" t="s">
        <v>8</v>
      </c>
      <c r="Q16" s="207"/>
      <c r="R16" s="206">
        <v>25</v>
      </c>
      <c r="S16" s="208" t="s">
        <v>22</v>
      </c>
      <c r="T16" s="209">
        <v>2023</v>
      </c>
      <c r="U16" s="210">
        <v>29</v>
      </c>
      <c r="V16" s="208" t="s">
        <v>22</v>
      </c>
      <c r="W16" s="209">
        <v>2023</v>
      </c>
      <c r="X16" s="211">
        <f>IF(R16&lt;&gt;"",IF((S16&lt;&gt;V16),IF(OR(S16="вересня",S16="листопада",S16="квітня",S16="червня"),U16+(30-R16+1),IF(S16="лютого",U16+(29-R16+1),U16+(31-R16+1))),U16-R16+1),0)</f>
        <v>5</v>
      </c>
      <c r="Y16" s="212" t="s">
        <v>8</v>
      </c>
      <c r="Z16" s="207"/>
      <c r="AA16" s="206">
        <v>26</v>
      </c>
      <c r="AB16" s="208" t="s">
        <v>15</v>
      </c>
      <c r="AC16" s="209">
        <v>2024</v>
      </c>
      <c r="AD16" s="210">
        <v>7</v>
      </c>
      <c r="AE16" s="208" t="s">
        <v>55</v>
      </c>
      <c r="AF16" s="209">
        <v>2024</v>
      </c>
      <c r="AG16" s="211">
        <f>IF(AA16&lt;&gt;"",IF((AB16&lt;&gt;AE16),IF(OR(AB16="вересня",AB16="листопада",AB16="квітня",AB16="червня"),AD16+(30-AA16+1),IF(AB16="лютого",AD16+(29-AA16+1),AD16+(31-AA16+1))),AD16-AA16+1),0)</f>
        <v>13</v>
      </c>
      <c r="AH16" s="212" t="s">
        <v>8</v>
      </c>
      <c r="AI16" s="207"/>
      <c r="AJ16" s="206">
        <v>10</v>
      </c>
      <c r="AK16" s="208" t="s">
        <v>11</v>
      </c>
      <c r="AL16" s="209">
        <v>2024</v>
      </c>
      <c r="AM16" s="210">
        <v>14</v>
      </c>
      <c r="AN16" s="208" t="s">
        <v>11</v>
      </c>
      <c r="AO16" s="209">
        <v>2024</v>
      </c>
      <c r="AP16" s="211">
        <f>IF(AJ16&lt;&gt;"",IF((AK16&lt;&gt;AN16),IF(OR(AK16="вересня",AK16="листопада",AK16="квітня",AK16="червня"),AM16+(30-AJ16+1),IF(AK16="лютого",AM16+(29-AJ16+1),AM16+(31-AJ16+1))),AM16-AJ16+1),0)</f>
        <v>5</v>
      </c>
      <c r="AQ16" s="212" t="s">
        <v>8</v>
      </c>
      <c r="AR16" s="207"/>
      <c r="AS16" s="206">
        <v>15</v>
      </c>
      <c r="AT16" s="208" t="s">
        <v>23</v>
      </c>
      <c r="AU16" s="209">
        <v>2024</v>
      </c>
      <c r="AV16" s="210">
        <v>11</v>
      </c>
      <c r="AW16" s="208" t="s">
        <v>14</v>
      </c>
      <c r="AX16" s="209">
        <v>2024</v>
      </c>
      <c r="AY16" s="211"/>
      <c r="AZ16" s="215"/>
      <c r="BA16" s="207"/>
      <c r="BB16" s="218">
        <v>17</v>
      </c>
      <c r="BC16" s="208" t="s">
        <v>11</v>
      </c>
      <c r="BD16" s="209">
        <v>2024</v>
      </c>
      <c r="BE16" s="208">
        <v>20</v>
      </c>
      <c r="BF16" s="208" t="s">
        <v>11</v>
      </c>
      <c r="BG16" s="209">
        <v>2024</v>
      </c>
      <c r="BH16" s="211">
        <f>IF(BB16&lt;&gt;"",IF((BC16&lt;&gt;BF16),IF(OR(BC16="вересня",BC16="листопада",BC16="квітня",BC16="червня"),BE16+(30-BB16+1),IF(BC16="лютого",BE16+(29-BB16+1),BE16+(31-BB16+1))),BE16-BB16+1),0)</f>
        <v>4</v>
      </c>
      <c r="BI16" s="215" t="s">
        <v>8</v>
      </c>
      <c r="BJ16" s="42"/>
    </row>
    <row r="17" spans="1:62" s="10" customFormat="1" ht="24.75" customHeight="1" thickBot="1">
      <c r="A17" s="255" t="s">
        <v>75</v>
      </c>
      <c r="B17" s="219"/>
      <c r="C17" s="257" t="s">
        <v>47</v>
      </c>
      <c r="D17" s="257"/>
      <c r="E17" s="257"/>
      <c r="F17" s="205"/>
      <c r="G17" s="259">
        <f>O17+X17+AG17+AP17</f>
        <v>40</v>
      </c>
      <c r="H17" s="261"/>
      <c r="I17" s="263">
        <v>17</v>
      </c>
      <c r="J17" s="265" t="s">
        <v>9</v>
      </c>
      <c r="K17" s="267">
        <v>2023</v>
      </c>
      <c r="L17" s="269">
        <v>31</v>
      </c>
      <c r="M17" s="265" t="s">
        <v>9</v>
      </c>
      <c r="N17" s="267">
        <v>2023</v>
      </c>
      <c r="O17" s="271">
        <f>IF(I17&lt;&gt;"",IF((J17&lt;&gt;M17),IF(OR(J17="вересня",J17="листопада",J17="квітня",J17="червня"),L17+(30-I17+1),IF(J17="лютого",L17+(29-I17+1),L17+(31-I17+1))),L17-I17+1),0)</f>
        <v>15</v>
      </c>
      <c r="P17" s="272" t="s">
        <v>8</v>
      </c>
      <c r="Q17" s="261"/>
      <c r="R17" s="263">
        <v>25</v>
      </c>
      <c r="S17" s="265" t="s">
        <v>22</v>
      </c>
      <c r="T17" s="267">
        <v>2023</v>
      </c>
      <c r="U17" s="269">
        <v>29</v>
      </c>
      <c r="V17" s="265" t="s">
        <v>22</v>
      </c>
      <c r="W17" s="267">
        <v>2023</v>
      </c>
      <c r="X17" s="271">
        <f>IF(R17&lt;&gt;"",IF((S17&lt;&gt;V17),IF(OR(S17="вересня",S17="листопада",S17="квітня",S17="червня"),U17+(30-R17+1),IF(S17="лютого",U17+(29-R17+1),U17+(31-R17+1))),U17-R17+1),0)</f>
        <v>5</v>
      </c>
      <c r="Y17" s="272" t="s">
        <v>8</v>
      </c>
      <c r="Z17" s="261"/>
      <c r="AA17" s="263">
        <v>26</v>
      </c>
      <c r="AB17" s="265" t="s">
        <v>15</v>
      </c>
      <c r="AC17" s="267">
        <v>2024</v>
      </c>
      <c r="AD17" s="269">
        <v>9</v>
      </c>
      <c r="AE17" s="265" t="s">
        <v>55</v>
      </c>
      <c r="AF17" s="267">
        <v>2024</v>
      </c>
      <c r="AG17" s="271">
        <f>IF(AA17&lt;&gt;"",IF((AB17&lt;&gt;AE17),IF(OR(AB17="вересня",AB17="листопада",AB17="квітня",AB17="червня"),AD17+(30-AA17+1),IF(AB17="лютого",AD17+(29-AA17+1),AD17+(31-AA17+1))),AD17-AA17+1),0)</f>
        <v>15</v>
      </c>
      <c r="AH17" s="272" t="s">
        <v>8</v>
      </c>
      <c r="AI17" s="261"/>
      <c r="AJ17" s="263">
        <v>24</v>
      </c>
      <c r="AK17" s="265" t="s">
        <v>11</v>
      </c>
      <c r="AL17" s="267">
        <v>2024</v>
      </c>
      <c r="AM17" s="269">
        <v>28</v>
      </c>
      <c r="AN17" s="265" t="s">
        <v>11</v>
      </c>
      <c r="AO17" s="267">
        <v>2024</v>
      </c>
      <c r="AP17" s="271">
        <f>IF(AJ17&lt;&gt;"",IF((AK17&lt;&gt;AN17),IF(OR(AK17="вересня",AK17="листопада",AK17="квітня",AK17="червня"),AM17+(30-AJ17+1),IF(AK17="лютого",AM17+(29-AJ17+1),AM17+(31-AJ17+1))),AM17-AJ17+1),0)</f>
        <v>5</v>
      </c>
      <c r="AQ17" s="272" t="s">
        <v>8</v>
      </c>
      <c r="AR17" s="261"/>
      <c r="AS17" s="217">
        <v>15</v>
      </c>
      <c r="AT17" s="208" t="s">
        <v>23</v>
      </c>
      <c r="AU17" s="209">
        <v>2024</v>
      </c>
      <c r="AV17" s="210">
        <v>11</v>
      </c>
      <c r="AW17" s="208" t="s">
        <v>14</v>
      </c>
      <c r="AX17" s="209">
        <v>2024</v>
      </c>
      <c r="AY17" s="271"/>
      <c r="AZ17" s="274"/>
      <c r="BA17" s="261"/>
      <c r="BB17" s="263"/>
      <c r="BC17" s="265"/>
      <c r="BD17" s="267"/>
      <c r="BE17" s="269"/>
      <c r="BF17" s="265"/>
      <c r="BG17" s="267"/>
      <c r="BH17" s="271"/>
      <c r="BI17" s="274"/>
      <c r="BJ17" s="275"/>
    </row>
    <row r="18" spans="1:62" s="10" customFormat="1" ht="24.75" customHeight="1" thickBot="1">
      <c r="A18" s="256"/>
      <c r="B18" s="219"/>
      <c r="C18" s="258"/>
      <c r="D18" s="256"/>
      <c r="E18" s="256"/>
      <c r="F18" s="205"/>
      <c r="G18" s="260"/>
      <c r="H18" s="262"/>
      <c r="I18" s="264"/>
      <c r="J18" s="266"/>
      <c r="K18" s="268"/>
      <c r="L18" s="270"/>
      <c r="M18" s="266"/>
      <c r="N18" s="268"/>
      <c r="O18" s="270"/>
      <c r="P18" s="273"/>
      <c r="Q18" s="262"/>
      <c r="R18" s="264"/>
      <c r="S18" s="266"/>
      <c r="T18" s="268"/>
      <c r="U18" s="270"/>
      <c r="V18" s="266"/>
      <c r="W18" s="268"/>
      <c r="X18" s="270"/>
      <c r="Y18" s="273"/>
      <c r="Z18" s="262"/>
      <c r="AA18" s="264"/>
      <c r="AB18" s="266"/>
      <c r="AC18" s="268"/>
      <c r="AD18" s="270"/>
      <c r="AE18" s="266"/>
      <c r="AF18" s="268"/>
      <c r="AG18" s="270"/>
      <c r="AH18" s="273"/>
      <c r="AI18" s="262"/>
      <c r="AJ18" s="264"/>
      <c r="AK18" s="266"/>
      <c r="AL18" s="268"/>
      <c r="AM18" s="270"/>
      <c r="AN18" s="266"/>
      <c r="AO18" s="268"/>
      <c r="AP18" s="270"/>
      <c r="AQ18" s="273"/>
      <c r="AR18" s="262"/>
      <c r="AS18" s="203">
        <v>1</v>
      </c>
      <c r="AT18" s="208" t="s">
        <v>49</v>
      </c>
      <c r="AU18" s="209">
        <v>2024</v>
      </c>
      <c r="AV18" s="210">
        <v>28</v>
      </c>
      <c r="AW18" s="208" t="s">
        <v>49</v>
      </c>
      <c r="AX18" s="209">
        <v>2024</v>
      </c>
      <c r="AY18" s="270"/>
      <c r="AZ18" s="273"/>
      <c r="BA18" s="262"/>
      <c r="BB18" s="264"/>
      <c r="BC18" s="266"/>
      <c r="BD18" s="268"/>
      <c r="BE18" s="270"/>
      <c r="BF18" s="266"/>
      <c r="BG18" s="268"/>
      <c r="BH18" s="270"/>
      <c r="BI18" s="273"/>
      <c r="BJ18" s="262"/>
    </row>
    <row r="19" spans="1:62" s="10" customFormat="1" ht="27.75" customHeight="1" thickBot="1">
      <c r="A19" s="202" t="s">
        <v>75</v>
      </c>
      <c r="B19" s="219"/>
      <c r="C19" s="204" t="s">
        <v>48</v>
      </c>
      <c r="D19" s="204"/>
      <c r="E19" s="204"/>
      <c r="F19" s="205"/>
      <c r="G19" s="220">
        <f>O19+X19+AG19+AP19+BH19</f>
        <v>20</v>
      </c>
      <c r="H19" s="207"/>
      <c r="I19" s="206">
        <v>9</v>
      </c>
      <c r="J19" s="208" t="s">
        <v>9</v>
      </c>
      <c r="K19" s="209">
        <v>2023</v>
      </c>
      <c r="L19" s="210">
        <v>20</v>
      </c>
      <c r="M19" s="208" t="s">
        <v>9</v>
      </c>
      <c r="N19" s="209">
        <v>2023</v>
      </c>
      <c r="O19" s="211">
        <f>IF(I19&lt;&gt;"",IF((J19&lt;&gt;M19),IF(OR(J19="вересня",J19="листопада",J19="квітня",J19="червня"),L19+(30-I19+1),IF(J19="лютого",L19+(29-I19+1),L19+(31-I19+1))),L19-I19+1),0)</f>
        <v>12</v>
      </c>
      <c r="P19" s="212" t="s">
        <v>8</v>
      </c>
      <c r="Q19" s="207"/>
      <c r="R19" s="206">
        <v>31</v>
      </c>
      <c r="S19" s="208" t="s">
        <v>9</v>
      </c>
      <c r="T19" s="209">
        <v>2023</v>
      </c>
      <c r="U19" s="210">
        <v>3</v>
      </c>
      <c r="V19" s="208" t="s">
        <v>13</v>
      </c>
      <c r="W19" s="209">
        <v>2023</v>
      </c>
      <c r="X19" s="211">
        <f>IF(R19&lt;&gt;"",IF((S19&lt;&gt;V19),IF(OR(S19="вересня",S19="листопада",S19="квітня",S19="червня"),U19+(30-R19+1),IF(S19="лютого",U19+(29-R19+1),U19+(31-R19+1))),U19-R19+1),0)</f>
        <v>4</v>
      </c>
      <c r="Y19" s="212" t="s">
        <v>8</v>
      </c>
      <c r="Z19" s="207"/>
      <c r="AA19" s="206"/>
      <c r="AB19" s="208"/>
      <c r="AC19" s="209"/>
      <c r="AD19" s="210"/>
      <c r="AE19" s="208"/>
      <c r="AF19" s="209"/>
      <c r="AG19" s="211">
        <f>IF(AA19&lt;&gt;"",IF((AB19&lt;&gt;AE19),IF(OR(AB19="вересня",AB19="листопада",AB19="квітня",AB19="червня"),AD19+(30-AA19+1),IF(AB19="лютого",AD19+(29-AA19+1),AD19+(31-AA19+1))),AD19-AA19+1),0)</f>
        <v>0</v>
      </c>
      <c r="AH19" s="212" t="s">
        <v>8</v>
      </c>
      <c r="AI19" s="207"/>
      <c r="AJ19" s="217"/>
      <c r="AK19" s="208"/>
      <c r="AL19" s="209"/>
      <c r="AM19" s="210"/>
      <c r="AN19" s="208"/>
      <c r="AO19" s="209"/>
      <c r="AP19" s="211">
        <f>IF(AJ19&lt;&gt;"",IF((AK19&lt;&gt;AN19),IF(OR(AK19="вересня",AK19="листопада",AK19="квітня",AK19="червня"),AM19+(30-AJ19+1),IF(AK19="лютого",AM19+(29-AJ19+1),AM19+(31-AJ19+1))),AM19-AJ19+1),0)</f>
        <v>0</v>
      </c>
      <c r="AQ19" s="214" t="s">
        <v>8</v>
      </c>
      <c r="AR19" s="207"/>
      <c r="AS19" s="206">
        <v>6</v>
      </c>
      <c r="AT19" s="208" t="s">
        <v>13</v>
      </c>
      <c r="AU19" s="209">
        <v>2023</v>
      </c>
      <c r="AV19" s="210">
        <v>3</v>
      </c>
      <c r="AW19" s="208" t="s">
        <v>22</v>
      </c>
      <c r="AX19" s="209">
        <v>2023</v>
      </c>
      <c r="AY19" s="211"/>
      <c r="AZ19" s="215"/>
      <c r="BA19" s="207"/>
      <c r="BB19" s="217">
        <v>16</v>
      </c>
      <c r="BC19" s="208" t="s">
        <v>23</v>
      </c>
      <c r="BD19" s="209">
        <v>2024</v>
      </c>
      <c r="BE19" s="210">
        <v>19</v>
      </c>
      <c r="BF19" s="208" t="s">
        <v>23</v>
      </c>
      <c r="BG19" s="209">
        <v>2024</v>
      </c>
      <c r="BH19" s="211">
        <f>IF(BB19&lt;&gt;"",IF((BC19&lt;&gt;BF19),IF(OR(BC19="вересня",BC19="листопада",BC19="квітня",BC19="червня"),BE19+(30-BB19+1),IF(BC19="лютого",BE19+(29-BB19+1),BE19+(31-BB19+1))),BE19-BB19+1),0)</f>
        <v>4</v>
      </c>
      <c r="BI19" s="215" t="s">
        <v>8</v>
      </c>
      <c r="BJ19" s="42"/>
    </row>
    <row r="20" spans="1:78" ht="18.75" customHeight="1">
      <c r="A20" s="3"/>
      <c r="H20" s="3"/>
      <c r="I20" s="3"/>
      <c r="K20" s="3"/>
      <c r="L20" s="3"/>
      <c r="M20" s="3"/>
      <c r="N20" s="3"/>
      <c r="O20" s="3"/>
      <c r="P20" s="3"/>
      <c r="Q20" s="3"/>
      <c r="R20" s="86"/>
      <c r="S20" s="86"/>
      <c r="T20" s="86"/>
      <c r="U20" s="86"/>
      <c r="V20" s="86"/>
      <c r="W20" s="86"/>
      <c r="X20" s="3"/>
      <c r="Y20" s="3"/>
      <c r="Z20" s="3"/>
      <c r="AA20" s="3"/>
      <c r="AC20" s="3"/>
      <c r="AD20" s="3"/>
      <c r="AE20" s="3"/>
      <c r="AF20" s="3"/>
      <c r="AG20" s="3"/>
      <c r="AH20" s="3"/>
      <c r="AI20" s="3"/>
      <c r="AJ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1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1:78" ht="18.75" customHeight="1">
      <c r="A21" s="3"/>
      <c r="H21" s="3"/>
      <c r="I21" s="3"/>
      <c r="K21" s="3"/>
      <c r="L21" s="3"/>
      <c r="M21" s="3"/>
      <c r="N21" s="3"/>
      <c r="O21" s="3"/>
      <c r="P21" s="3"/>
      <c r="Q21" s="3"/>
      <c r="R21" s="86"/>
      <c r="S21" s="86"/>
      <c r="T21" s="86"/>
      <c r="U21" s="86"/>
      <c r="V21" s="86"/>
      <c r="W21" s="86"/>
      <c r="X21" s="3"/>
      <c r="Y21" s="3"/>
      <c r="Z21" s="3"/>
      <c r="AA21" s="3"/>
      <c r="AC21" s="3"/>
      <c r="AD21" s="3"/>
      <c r="AE21" s="3"/>
      <c r="AF21" s="3"/>
      <c r="AG21" s="3"/>
      <c r="AH21" s="3"/>
      <c r="AI21" s="3"/>
      <c r="AJ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1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1:67" s="12" customFormat="1" ht="47.25" customHeight="1">
      <c r="A22" s="4"/>
      <c r="B22" s="7"/>
      <c r="C22" s="7"/>
      <c r="D22" s="7"/>
      <c r="E22" s="7"/>
      <c r="F22" s="13"/>
      <c r="G22" s="13"/>
      <c r="H22" s="13"/>
      <c r="I22" s="13"/>
      <c r="J22" s="13"/>
      <c r="K22" s="13"/>
      <c r="L22" s="13"/>
      <c r="M22" s="13"/>
      <c r="N22" s="46" t="s">
        <v>37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46" t="s">
        <v>38</v>
      </c>
      <c r="Z22" s="13"/>
      <c r="AA22" s="13"/>
      <c r="AB22" s="46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</row>
    <row r="23" spans="1:67" s="12" customFormat="1" ht="15.75" customHeight="1">
      <c r="A23" s="7"/>
      <c r="B23" s="7"/>
      <c r="C23" s="7"/>
      <c r="D23" s="7"/>
      <c r="E23" s="7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</row>
    <row r="24" spans="1:67" s="12" customFormat="1" ht="15.75" customHeight="1">
      <c r="A24" s="7"/>
      <c r="B24" s="7"/>
      <c r="C24" s="7"/>
      <c r="D24" s="7"/>
      <c r="E24" s="7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</row>
    <row r="25" spans="1:67" s="12" customFormat="1" ht="15.75" customHeight="1">
      <c r="A25" s="7"/>
      <c r="B25" s="7"/>
      <c r="C25" s="7"/>
      <c r="D25" s="7"/>
      <c r="E25" s="7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</row>
  </sheetData>
  <sheetProtection/>
  <mergeCells count="60">
    <mergeCell ref="BE17:BE18"/>
    <mergeCell ref="BF17:BF18"/>
    <mergeCell ref="BG17:BG18"/>
    <mergeCell ref="BH17:BH18"/>
    <mergeCell ref="BI17:BI18"/>
    <mergeCell ref="BJ17:BJ18"/>
    <mergeCell ref="AY17:AY18"/>
    <mergeCell ref="AZ17:AZ18"/>
    <mergeCell ref="BA17:BA18"/>
    <mergeCell ref="BB17:BB18"/>
    <mergeCell ref="BC17:BC18"/>
    <mergeCell ref="BD17:BD18"/>
    <mergeCell ref="AM17:AM18"/>
    <mergeCell ref="AN17:AN18"/>
    <mergeCell ref="AO17:AO18"/>
    <mergeCell ref="AP17:AP18"/>
    <mergeCell ref="AQ17:AQ18"/>
    <mergeCell ref="AR17:AR18"/>
    <mergeCell ref="AG17:AG18"/>
    <mergeCell ref="AH17:AH18"/>
    <mergeCell ref="AI17:AI18"/>
    <mergeCell ref="AJ17:AJ18"/>
    <mergeCell ref="AK17:AK18"/>
    <mergeCell ref="AL17:AL18"/>
    <mergeCell ref="AA17:AA18"/>
    <mergeCell ref="AB17:AB18"/>
    <mergeCell ref="AC17:AC18"/>
    <mergeCell ref="AD17:AD18"/>
    <mergeCell ref="AE17:AE18"/>
    <mergeCell ref="AF17:AF18"/>
    <mergeCell ref="U17:U18"/>
    <mergeCell ref="V17:V18"/>
    <mergeCell ref="W17:W18"/>
    <mergeCell ref="X17:X18"/>
    <mergeCell ref="Y17:Y18"/>
    <mergeCell ref="Z17:Z18"/>
    <mergeCell ref="O17:O18"/>
    <mergeCell ref="P17:P18"/>
    <mergeCell ref="Q17:Q18"/>
    <mergeCell ref="R17:R18"/>
    <mergeCell ref="S17:S18"/>
    <mergeCell ref="T17:T18"/>
    <mergeCell ref="I17:I18"/>
    <mergeCell ref="J17:J18"/>
    <mergeCell ref="K17:K18"/>
    <mergeCell ref="L17:L18"/>
    <mergeCell ref="M17:M18"/>
    <mergeCell ref="N17:N18"/>
    <mergeCell ref="A17:A18"/>
    <mergeCell ref="C17:C18"/>
    <mergeCell ref="D17:D18"/>
    <mergeCell ref="E17:E18"/>
    <mergeCell ref="G17:G18"/>
    <mergeCell ref="H17:H18"/>
    <mergeCell ref="J11:O11"/>
    <mergeCell ref="S11:X11"/>
    <mergeCell ref="AB11:AG11"/>
    <mergeCell ref="AK11:AP11"/>
    <mergeCell ref="AT11:AY11"/>
    <mergeCell ref="BC11:BH11"/>
  </mergeCells>
  <printOptions/>
  <pageMargins left="0" right="0" top="0.7480314960629921" bottom="0.7480314960629921" header="0.31496062992125984" footer="0.31496062992125984"/>
  <pageSetup fitToHeight="1" fitToWidth="1"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2023-08-15T06:12:15Z</cp:lastPrinted>
  <dcterms:created xsi:type="dcterms:W3CDTF">2005-08-18T18:35:18Z</dcterms:created>
  <dcterms:modified xsi:type="dcterms:W3CDTF">2023-08-24T05:43:15Z</dcterms:modified>
  <cp:category/>
  <cp:version/>
  <cp:contentType/>
  <cp:contentStatus/>
</cp:coreProperties>
</file>