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605" windowHeight="10710" activeTab="0"/>
  </bookViews>
  <sheets>
    <sheet name="ФЕТАМ" sheetId="1" r:id="rId1"/>
  </sheets>
  <definedNames/>
  <calcPr fullCalcOnLoad="1"/>
</workbook>
</file>

<file path=xl/sharedStrings.xml><?xml version="1.0" encoding="utf-8"?>
<sst xmlns="http://schemas.openxmlformats.org/spreadsheetml/2006/main" count="685" uniqueCount="87">
  <si>
    <t xml:space="preserve">Початок тижня </t>
  </si>
  <si>
    <t>Кінець тижня</t>
  </si>
  <si>
    <t>Місяць року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</si>
  <si>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</si>
  <si>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</si>
  <si>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</si>
  <si>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</si>
  <si>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</si>
  <si>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</si>
  <si>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</si>
  <si>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</si>
  <si>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</si>
  <si>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</si>
  <si>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</si>
  <si>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</si>
  <si>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</t>
  </si>
  <si>
    <t>с</t>
  </si>
  <si>
    <t>п</t>
  </si>
  <si>
    <t>Всього</t>
  </si>
  <si>
    <t xml:space="preserve">            навчального процесу Черкаського державного технологічного університету </t>
  </si>
  <si>
    <t>Н</t>
  </si>
  <si>
    <t>П</t>
  </si>
  <si>
    <t xml:space="preserve"> Парний, непарний тиждень у розкладі </t>
  </si>
  <si>
    <t>З А Т В Е Р Д Ж У Ю</t>
  </si>
  <si>
    <t>Теоретичний курс</t>
  </si>
  <si>
    <t>Практика</t>
  </si>
  <si>
    <t>Каникули</t>
  </si>
  <si>
    <t>ПОГОДЖЕНО:</t>
  </si>
  <si>
    <t xml:space="preserve">  </t>
  </si>
  <si>
    <t xml:space="preserve">                </t>
  </si>
  <si>
    <t xml:space="preserve">                                                           </t>
  </si>
  <si>
    <t>т</t>
  </si>
  <si>
    <t xml:space="preserve"> _________________  Григор О.О.</t>
  </si>
  <si>
    <t>Атестація</t>
  </si>
  <si>
    <t>Бакалавр</t>
  </si>
  <si>
    <t>Перший проректор ЧДТУ</t>
  </si>
  <si>
    <t>Начальник НМВ</t>
  </si>
  <si>
    <t>Рівень вищої освіти</t>
  </si>
  <si>
    <t>Ректор ЧДТУ</t>
  </si>
  <si>
    <t>Бакалавр з КІ</t>
  </si>
  <si>
    <t>Екзамен. сесія</t>
  </si>
  <si>
    <t>1 (4 р)</t>
  </si>
  <si>
    <t>2 (4 р)</t>
  </si>
  <si>
    <t>3 (4 р)</t>
  </si>
  <si>
    <t>4 (4 р)</t>
  </si>
  <si>
    <t>1 (2 р)</t>
  </si>
  <si>
    <t>2 (2 р)</t>
  </si>
  <si>
    <t>1 ( 3 р)</t>
  </si>
  <si>
    <t>2 (3 р)</t>
  </si>
  <si>
    <t>3 (3 р)</t>
  </si>
  <si>
    <t xml:space="preserve">курс  з нормат. терміном навчання (тривалість навчання)      </t>
  </si>
  <si>
    <t>курс зі скороч. терміном навчання (тривалість навчання)</t>
  </si>
  <si>
    <t>А</t>
  </si>
  <si>
    <r>
      <rPr>
        <b/>
        <sz val="14"/>
        <rFont val="Times New Roman"/>
        <family val="1"/>
      </rPr>
      <t>КР</t>
    </r>
    <r>
      <rPr>
        <sz val="14"/>
        <rFont val="Times New Roman"/>
        <family val="1"/>
      </rPr>
      <t xml:space="preserve"> - кваліфікаційна робота</t>
    </r>
  </si>
  <si>
    <r>
      <rPr>
        <b/>
        <sz val="14"/>
        <rFont val="Times New Roman"/>
        <family val="1"/>
      </rPr>
      <t>КІ</t>
    </r>
    <r>
      <rPr>
        <sz val="14"/>
        <rFont val="Times New Roman"/>
        <family val="1"/>
      </rPr>
      <t xml:space="preserve"> - кваліфікаційний іспит</t>
    </r>
  </si>
  <si>
    <r>
      <t>Т</t>
    </r>
    <r>
      <rPr>
        <sz val="14"/>
        <rFont val="Times New Roman"/>
        <family val="1"/>
      </rPr>
      <t xml:space="preserve"> - теоретичне навчання</t>
    </r>
  </si>
  <si>
    <r>
      <t>С</t>
    </r>
    <r>
      <rPr>
        <sz val="14"/>
        <rFont val="Times New Roman"/>
        <family val="1"/>
      </rPr>
      <t xml:space="preserve"> - екзаменаційна сесія</t>
    </r>
  </si>
  <si>
    <r>
      <t>К</t>
    </r>
    <r>
      <rPr>
        <sz val="14"/>
        <rFont val="Times New Roman"/>
        <family val="1"/>
      </rPr>
      <t xml:space="preserve"> - канікули</t>
    </r>
  </si>
  <si>
    <r>
      <t>П</t>
    </r>
    <r>
      <rPr>
        <sz val="14"/>
        <rFont val="Times New Roman"/>
        <family val="1"/>
      </rPr>
      <t xml:space="preserve"> - практика</t>
    </r>
  </si>
  <si>
    <t xml:space="preserve"> __________  Мильніченко С.М.</t>
  </si>
  <si>
    <r>
      <t xml:space="preserve">А - </t>
    </r>
    <r>
      <rPr>
        <sz val="14"/>
        <rFont val="Times New Roman"/>
        <family val="1"/>
      </rPr>
      <t>атестація ( в тому числі  підготовка кваліфікаційної роботи)</t>
    </r>
  </si>
  <si>
    <t>1 (1,5 р)</t>
  </si>
  <si>
    <t>2 (1,5 р)</t>
  </si>
  <si>
    <t xml:space="preserve"> _________________  Гончаров А.В.</t>
  </si>
  <si>
    <t xml:space="preserve"> №   тижня</t>
  </si>
  <si>
    <t>Магістр I</t>
  </si>
  <si>
    <t>Магістр II</t>
  </si>
  <si>
    <t>Спеціальність</t>
  </si>
  <si>
    <t>Бакалавр з КР</t>
  </si>
  <si>
    <t>Магістр III</t>
  </si>
  <si>
    <t>Чорній А.М.</t>
  </si>
  <si>
    <t>133, 275</t>
  </si>
  <si>
    <t>125, 133,  275</t>
  </si>
  <si>
    <t>141, 151, 152, 172</t>
  </si>
  <si>
    <t>Магістр IV</t>
  </si>
  <si>
    <t>"____"  ______________ 2023 р.</t>
  </si>
  <si>
    <t>по денній формі навчання на 2023-2024 навчальний рік</t>
  </si>
  <si>
    <t>ФЕТАМ</t>
  </si>
  <si>
    <t>Декан ФЕТАМ</t>
  </si>
  <si>
    <t>125, 131, 133, 141, 144, 151, 152, 172, 174, 175, 274, 275</t>
  </si>
  <si>
    <t>125, 131, 133, 141, 144, 151, 152, 172, 174, 175,  274, 275</t>
  </si>
  <si>
    <t>131, 141, 144, 172, 174, 175,  274</t>
  </si>
  <si>
    <t>125, 144</t>
  </si>
  <si>
    <t>131, 133, 141, 151, 152, 153, 172, 274, 275</t>
  </si>
  <si>
    <t>Графік</t>
  </si>
  <si>
    <t>Факуль-тет</t>
  </si>
  <si>
    <t xml:space="preserve"> 131, 133, 141, 144, 174, 175, 274, 275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</si>
</sst>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8"/>
      <name val="Times New Roman"/>
      <family val="1"/>
    </font>
    <font>
      <b/>
      <sz val="18"/>
      <color indexed="13"/>
      <name val="Arial Cyr"/>
      <family val="0"/>
    </font>
    <font>
      <sz val="18"/>
      <name val="Arial Cyr"/>
      <family val="0"/>
    </font>
    <font>
      <sz val="18"/>
      <name val="Times New Roman CE"/>
      <family val="1"/>
    </font>
    <font>
      <b/>
      <sz val="16"/>
      <color indexed="13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18" fillId="22" borderId="1" applyNumberFormat="0" applyAlignment="0" applyProtection="0"/>
    <xf numFmtId="0" fontId="3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3" borderId="8" applyNumberFormat="0" applyFont="0" applyAlignment="0" applyProtection="0"/>
    <xf numFmtId="0" fontId="17" fillId="22" borderId="9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14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25" borderId="15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22" borderId="1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25" borderId="20" xfId="0" applyFont="1" applyFill="1" applyBorder="1" applyAlignment="1">
      <alignment horizontal="center" vertical="center"/>
    </xf>
    <xf numFmtId="0" fontId="12" fillId="22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center" vertical="center"/>
    </xf>
    <xf numFmtId="0" fontId="12" fillId="22" borderId="26" xfId="0" applyFont="1" applyFill="1" applyBorder="1" applyAlignment="1">
      <alignment horizontal="center" vertical="center"/>
    </xf>
    <xf numFmtId="0" fontId="7" fillId="22" borderId="27" xfId="0" applyFont="1" applyFill="1" applyBorder="1" applyAlignment="1">
      <alignment horizontal="center" vertical="center"/>
    </xf>
    <xf numFmtId="0" fontId="7" fillId="22" borderId="22" xfId="0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5" borderId="18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2" borderId="22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43" fillId="4" borderId="35" xfId="0" applyFont="1" applyFill="1" applyBorder="1" applyAlignment="1">
      <alignment horizontal="center" vertical="center"/>
    </xf>
    <xf numFmtId="0" fontId="43" fillId="21" borderId="35" xfId="0" applyFont="1" applyFill="1" applyBorder="1" applyAlignment="1">
      <alignment horizontal="center" vertical="center"/>
    </xf>
    <xf numFmtId="0" fontId="43" fillId="7" borderId="3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8" fillId="14" borderId="3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14" borderId="23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8" fillId="17" borderId="2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/>
    </xf>
    <xf numFmtId="0" fontId="9" fillId="8" borderId="41" xfId="0" applyFont="1" applyFill="1" applyBorder="1" applyAlignment="1">
      <alignment horizontal="center" vertical="center"/>
    </xf>
    <xf numFmtId="0" fontId="9" fillId="21" borderId="41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21" borderId="1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21" borderId="35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43" fillId="8" borderId="35" xfId="0" applyFont="1" applyFill="1" applyBorder="1" applyAlignment="1">
      <alignment horizontal="center" vertical="center"/>
    </xf>
    <xf numFmtId="0" fontId="43" fillId="8" borderId="43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16" fontId="31" fillId="0" borderId="0" xfId="0" applyNumberFormat="1" applyFont="1" applyAlignment="1" quotePrefix="1">
      <alignment horizontal="center"/>
    </xf>
    <xf numFmtId="0" fontId="8" fillId="17" borderId="0" xfId="0" applyFont="1" applyFill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12" fillId="8" borderId="54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21" borderId="49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7" fillId="21" borderId="1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7" fillId="0" borderId="2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6" fillId="0" borderId="24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5" fillId="0" borderId="61" xfId="0" applyFont="1" applyBorder="1" applyAlignment="1">
      <alignment horizontal="center" vertical="center" wrapText="1"/>
    </xf>
    <xf numFmtId="0" fontId="46" fillId="0" borderId="62" xfId="0" applyFont="1" applyBorder="1" applyAlignment="1">
      <alignment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3"/>
  <sheetViews>
    <sheetView tabSelected="1" view="pageBreakPreview" zoomScale="84" zoomScaleNormal="75" zoomScaleSheetLayoutView="84" zoomScalePageLayoutView="0" workbookViewId="0" topLeftCell="A10">
      <selection activeCell="F25" sqref="F25"/>
    </sheetView>
  </sheetViews>
  <sheetFormatPr defaultColWidth="8.875" defaultRowHeight="12.75"/>
  <cols>
    <col min="1" max="1" width="12.125" style="3" customWidth="1"/>
    <col min="2" max="2" width="52.625" style="12" customWidth="1"/>
    <col min="3" max="3" width="23.75390625" style="12" customWidth="1"/>
    <col min="4" max="6" width="12.00390625" style="12" customWidth="1"/>
    <col min="7" max="13" width="3.75390625" style="14" customWidth="1"/>
    <col min="14" max="14" width="4.125" style="14" customWidth="1"/>
    <col min="15" max="24" width="3.75390625" style="14" customWidth="1"/>
    <col min="25" max="25" width="3.625" style="14" customWidth="1"/>
    <col min="26" max="45" width="3.75390625" style="14" customWidth="1"/>
    <col min="46" max="46" width="4.00390625" style="14" customWidth="1"/>
    <col min="47" max="58" width="3.75390625" style="14" customWidth="1"/>
    <col min="59" max="59" width="3.75390625" style="14" hidden="1" customWidth="1"/>
    <col min="60" max="64" width="4.875" style="14" customWidth="1"/>
    <col min="65" max="65" width="7.625" style="14" customWidth="1"/>
    <col min="66" max="66" width="19.375" style="7" customWidth="1"/>
    <col min="67" max="67" width="34.125" style="7" customWidth="1"/>
    <col min="68" max="68" width="2.75390625" style="12" customWidth="1"/>
    <col min="69" max="69" width="2.75390625" style="3" customWidth="1"/>
    <col min="70" max="70" width="2.875" style="15" customWidth="1"/>
    <col min="71" max="71" width="5.875" style="60" customWidth="1"/>
    <col min="72" max="72" width="8.625" style="61" customWidth="1"/>
    <col min="73" max="74" width="3.125" style="62" customWidth="1"/>
    <col min="75" max="75" width="12.875" style="59" customWidth="1"/>
    <col min="76" max="76" width="3.625" style="59" customWidth="1"/>
    <col min="77" max="77" width="12.875" style="59" customWidth="1"/>
    <col min="78" max="78" width="3.625" style="59" customWidth="1"/>
    <col min="79" max="79" width="12.875" style="59" customWidth="1"/>
    <col min="80" max="80" width="2.75390625" style="59" customWidth="1"/>
    <col min="81" max="81" width="1.75390625" style="59" customWidth="1"/>
    <col min="82" max="82" width="5.625" style="64" customWidth="1"/>
    <col min="83" max="83" width="11.625" style="64" customWidth="1"/>
    <col min="84" max="84" width="5.625" style="64" customWidth="1"/>
    <col min="85" max="85" width="1.625" style="59" customWidth="1"/>
    <col min="86" max="86" width="3.875" style="59" customWidth="1"/>
    <col min="87" max="87" width="12.875" style="59" customWidth="1"/>
    <col min="88" max="88" width="3.625" style="59" customWidth="1"/>
    <col min="89" max="89" width="12.875" style="59" customWidth="1"/>
    <col min="90" max="90" width="3.625" style="59" customWidth="1"/>
    <col min="91" max="91" width="12.875" style="59" customWidth="1"/>
    <col min="92" max="92" width="2.75390625" style="59" customWidth="1"/>
    <col min="93" max="93" width="9.125" style="59" customWidth="1"/>
    <col min="94" max="94" width="8.875" style="14" customWidth="1"/>
    <col min="95" max="16384" width="8.875" style="3" customWidth="1"/>
  </cols>
  <sheetData>
    <row r="1" spans="2:94" ht="18" customHeight="1">
      <c r="B1" s="85" t="s">
        <v>27</v>
      </c>
      <c r="D1" s="85"/>
      <c r="E1" s="85"/>
      <c r="BC1" s="86"/>
      <c r="BD1" s="86"/>
      <c r="BE1" s="86"/>
      <c r="BF1" s="86"/>
      <c r="BG1" s="86"/>
      <c r="BH1" s="85" t="s">
        <v>23</v>
      </c>
      <c r="BI1" s="86"/>
      <c r="BJ1" s="86"/>
      <c r="BN1" s="12"/>
      <c r="BO1" s="12"/>
      <c r="BR1" s="3"/>
      <c r="BS1" s="158"/>
      <c r="BT1" s="159"/>
      <c r="BU1" s="158"/>
      <c r="BV1" s="158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3"/>
    </row>
    <row r="2" spans="2:94" ht="32.25" customHeight="1">
      <c r="B2" s="101" t="s">
        <v>35</v>
      </c>
      <c r="D2" s="101"/>
      <c r="E2" s="10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9"/>
      <c r="Y2" s="161"/>
      <c r="Z2" s="161"/>
      <c r="AA2" s="162" t="s">
        <v>84</v>
      </c>
      <c r="AB2" s="161"/>
      <c r="AC2" s="161"/>
      <c r="AD2" s="163"/>
      <c r="AE2" s="163"/>
      <c r="AF2" s="163"/>
      <c r="AG2" s="163"/>
      <c r="AH2" s="163"/>
      <c r="AI2" s="164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87"/>
      <c r="BD2" s="87"/>
      <c r="BE2" s="87"/>
      <c r="BF2" s="87"/>
      <c r="BG2" s="87"/>
      <c r="BH2" s="85" t="s">
        <v>38</v>
      </c>
      <c r="BI2" s="88"/>
      <c r="BJ2" s="88"/>
      <c r="BK2" s="15"/>
      <c r="BN2" s="12"/>
      <c r="BO2" s="12"/>
      <c r="BR2" s="3"/>
      <c r="BS2" s="158"/>
      <c r="BT2" s="159"/>
      <c r="BU2" s="158"/>
      <c r="BV2" s="158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3"/>
    </row>
    <row r="3" spans="2:94" ht="52.5" customHeight="1">
      <c r="B3" s="101" t="s">
        <v>63</v>
      </c>
      <c r="D3" s="85"/>
      <c r="E3" s="85"/>
      <c r="F3" s="10"/>
      <c r="G3" s="10"/>
      <c r="H3" s="10"/>
      <c r="I3" s="1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 t="s">
        <v>19</v>
      </c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10"/>
      <c r="AY3" s="10"/>
      <c r="AZ3" s="10"/>
      <c r="BA3" s="10"/>
      <c r="BB3" s="10"/>
      <c r="BC3" s="87"/>
      <c r="BD3" s="87"/>
      <c r="BE3" s="87"/>
      <c r="BF3" s="87"/>
      <c r="BG3" s="87"/>
      <c r="BH3" s="85" t="s">
        <v>32</v>
      </c>
      <c r="BI3" s="88"/>
      <c r="BJ3" s="88"/>
      <c r="BK3" s="15"/>
      <c r="BN3" s="12"/>
      <c r="BO3" s="12"/>
      <c r="BR3" s="3"/>
      <c r="BS3" s="158"/>
      <c r="BT3" s="159"/>
      <c r="BU3" s="158"/>
      <c r="BV3" s="165"/>
      <c r="BW3" s="165"/>
      <c r="BX3" s="165"/>
      <c r="BY3" s="165"/>
      <c r="BZ3" s="165"/>
      <c r="CA3" s="165"/>
      <c r="CB3" s="165"/>
      <c r="CC3" s="165"/>
      <c r="CD3" s="165"/>
      <c r="CE3" s="166"/>
      <c r="CF3" s="165"/>
      <c r="CG3" s="165"/>
      <c r="CH3" s="165"/>
      <c r="CI3" s="165"/>
      <c r="CJ3" s="165"/>
      <c r="CK3" s="165"/>
      <c r="CL3" s="165"/>
      <c r="CM3" s="165"/>
      <c r="CN3" s="165"/>
      <c r="CO3" s="160"/>
      <c r="CP3" s="3"/>
    </row>
    <row r="4" spans="2:94" ht="40.5" customHeight="1">
      <c r="B4" s="101" t="s">
        <v>75</v>
      </c>
      <c r="D4" s="85"/>
      <c r="E4" s="8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70" t="s">
        <v>76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BC4" s="86"/>
      <c r="BD4" s="86"/>
      <c r="BE4" s="86"/>
      <c r="BF4" s="86"/>
      <c r="BG4" s="86"/>
      <c r="BH4" s="85" t="s">
        <v>75</v>
      </c>
      <c r="BI4" s="86"/>
      <c r="BJ4" s="86"/>
      <c r="BN4" s="12"/>
      <c r="BO4" s="12"/>
      <c r="BR4" s="3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66"/>
      <c r="CF4" s="159"/>
      <c r="CG4" s="159"/>
      <c r="CH4" s="159"/>
      <c r="CI4" s="159"/>
      <c r="CJ4" s="159"/>
      <c r="CK4" s="159"/>
      <c r="CL4" s="159"/>
      <c r="CM4" s="159"/>
      <c r="CN4" s="159"/>
      <c r="CO4" s="160"/>
      <c r="CP4" s="3"/>
    </row>
    <row r="5" spans="2:94" ht="18" customHeight="1" thickBot="1">
      <c r="B5" s="86"/>
      <c r="C5" s="3"/>
      <c r="D5" s="86"/>
      <c r="E5" s="86"/>
      <c r="G5" s="167"/>
      <c r="BN5" s="12"/>
      <c r="BO5" s="12"/>
      <c r="BR5" s="3"/>
      <c r="BS5" s="159"/>
      <c r="BT5" s="159"/>
      <c r="BU5" s="158"/>
      <c r="BV5" s="159"/>
      <c r="BW5" s="159"/>
      <c r="BX5" s="168"/>
      <c r="BY5" s="160"/>
      <c r="BZ5" s="160"/>
      <c r="CA5" s="160"/>
      <c r="CB5" s="160"/>
      <c r="CC5" s="160"/>
      <c r="CD5" s="168"/>
      <c r="CE5" s="166"/>
      <c r="CF5" s="168"/>
      <c r="CG5" s="160"/>
      <c r="CH5" s="169"/>
      <c r="CI5" s="159"/>
      <c r="CJ5" s="168"/>
      <c r="CK5" s="159"/>
      <c r="CL5" s="168"/>
      <c r="CM5" s="160"/>
      <c r="CN5" s="160"/>
      <c r="CO5" s="160"/>
      <c r="CP5" s="3"/>
    </row>
    <row r="6" spans="2:94" ht="21.75" customHeight="1" thickBot="1">
      <c r="B6" s="101" t="s">
        <v>36</v>
      </c>
      <c r="D6" s="211" t="s">
        <v>2</v>
      </c>
      <c r="E6" s="212"/>
      <c r="F6" s="213"/>
      <c r="G6" s="105" t="s">
        <v>28</v>
      </c>
      <c r="H6" s="1"/>
      <c r="I6" s="1" t="s">
        <v>3</v>
      </c>
      <c r="J6" s="1"/>
      <c r="K6" s="1"/>
      <c r="L6" s="29"/>
      <c r="M6" s="1" t="s">
        <v>4</v>
      </c>
      <c r="N6" s="1"/>
      <c r="O6" s="1"/>
      <c r="P6" s="1"/>
      <c r="Q6" s="1" t="s">
        <v>5</v>
      </c>
      <c r="R6" s="1"/>
      <c r="S6" s="1"/>
      <c r="T6" s="1"/>
      <c r="U6" s="1" t="s">
        <v>6</v>
      </c>
      <c r="V6" s="1"/>
      <c r="W6" s="1"/>
      <c r="X6" s="1"/>
      <c r="Y6" s="1" t="s">
        <v>7</v>
      </c>
      <c r="Z6" s="1"/>
      <c r="AA6" s="1"/>
      <c r="AB6" s="1"/>
      <c r="AC6" s="90" t="s">
        <v>8</v>
      </c>
      <c r="AD6" s="29"/>
      <c r="AE6" s="1"/>
      <c r="AF6" s="1"/>
      <c r="AG6" s="1"/>
      <c r="AH6" s="1" t="s">
        <v>9</v>
      </c>
      <c r="AI6" s="1"/>
      <c r="AJ6" s="1"/>
      <c r="AK6" s="1"/>
      <c r="AL6" s="1" t="s">
        <v>10</v>
      </c>
      <c r="AM6" s="29"/>
      <c r="AN6" s="29"/>
      <c r="AO6" s="29"/>
      <c r="AP6" s="90" t="s">
        <v>11</v>
      </c>
      <c r="AQ6" s="29"/>
      <c r="AR6" s="29"/>
      <c r="AS6" s="29"/>
      <c r="AT6" s="29"/>
      <c r="AU6" s="1" t="s">
        <v>12</v>
      </c>
      <c r="AV6" s="29"/>
      <c r="AW6" s="29"/>
      <c r="AX6" s="29"/>
      <c r="AY6" s="1" t="s">
        <v>13</v>
      </c>
      <c r="AZ6" s="1"/>
      <c r="BA6" s="1"/>
      <c r="BB6" s="1"/>
      <c r="BC6" s="1"/>
      <c r="BD6" s="1" t="s">
        <v>14</v>
      </c>
      <c r="BE6" s="1"/>
      <c r="BF6" s="2"/>
      <c r="BG6" s="2"/>
      <c r="BH6" s="214" t="s">
        <v>24</v>
      </c>
      <c r="BI6" s="205" t="s">
        <v>40</v>
      </c>
      <c r="BJ6" s="205" t="s">
        <v>25</v>
      </c>
      <c r="BK6" s="205" t="s">
        <v>33</v>
      </c>
      <c r="BL6" s="205" t="s">
        <v>26</v>
      </c>
      <c r="BM6" s="208" t="s">
        <v>18</v>
      </c>
      <c r="BN6" s="12"/>
      <c r="BO6" s="12"/>
      <c r="BR6" s="3"/>
      <c r="BS6" s="159"/>
      <c r="BT6" s="159"/>
      <c r="BU6" s="158"/>
      <c r="BV6" s="159"/>
      <c r="BW6" s="159"/>
      <c r="BX6" s="168"/>
      <c r="BY6" s="160"/>
      <c r="BZ6" s="160"/>
      <c r="CA6" s="160"/>
      <c r="CB6" s="160"/>
      <c r="CC6" s="160"/>
      <c r="CD6" s="168"/>
      <c r="CE6" s="166"/>
      <c r="CF6" s="168"/>
      <c r="CG6" s="160"/>
      <c r="CH6" s="159"/>
      <c r="CI6" s="159"/>
      <c r="CJ6" s="168"/>
      <c r="CK6" s="160"/>
      <c r="CL6" s="160"/>
      <c r="CM6" s="160"/>
      <c r="CN6" s="160"/>
      <c r="CO6" s="160"/>
      <c r="CP6" s="3"/>
    </row>
    <row r="7" spans="4:94" ht="21.75" customHeight="1" thickBot="1">
      <c r="D7" s="211" t="s">
        <v>0</v>
      </c>
      <c r="E7" s="212"/>
      <c r="F7" s="213"/>
      <c r="G7" s="102">
        <v>1</v>
      </c>
      <c r="H7" s="103">
        <v>4</v>
      </c>
      <c r="I7" s="103">
        <v>11</v>
      </c>
      <c r="J7" s="103">
        <v>18</v>
      </c>
      <c r="K7" s="16">
        <v>25</v>
      </c>
      <c r="L7" s="103">
        <v>2</v>
      </c>
      <c r="M7" s="103">
        <v>9</v>
      </c>
      <c r="N7" s="103">
        <v>16</v>
      </c>
      <c r="O7" s="103">
        <v>23</v>
      </c>
      <c r="P7" s="16">
        <v>30</v>
      </c>
      <c r="Q7" s="5">
        <v>6</v>
      </c>
      <c r="R7" s="5">
        <v>13</v>
      </c>
      <c r="S7" s="5">
        <v>20</v>
      </c>
      <c r="T7" s="16">
        <v>27</v>
      </c>
      <c r="U7" s="5">
        <v>4</v>
      </c>
      <c r="V7" s="5">
        <v>11</v>
      </c>
      <c r="W7" s="6">
        <v>18</v>
      </c>
      <c r="X7" s="16">
        <v>25</v>
      </c>
      <c r="Y7" s="5">
        <v>1</v>
      </c>
      <c r="Z7" s="5">
        <v>8</v>
      </c>
      <c r="AA7" s="5">
        <v>15</v>
      </c>
      <c r="AB7" s="5">
        <v>22</v>
      </c>
      <c r="AC7" s="16">
        <v>29</v>
      </c>
      <c r="AD7" s="5">
        <v>5</v>
      </c>
      <c r="AE7" s="5">
        <v>12</v>
      </c>
      <c r="AF7" s="5">
        <v>19</v>
      </c>
      <c r="AG7" s="16">
        <v>26</v>
      </c>
      <c r="AH7" s="5">
        <v>4</v>
      </c>
      <c r="AI7" s="5">
        <v>11</v>
      </c>
      <c r="AJ7" s="5">
        <v>18</v>
      </c>
      <c r="AK7" s="104">
        <v>25</v>
      </c>
      <c r="AL7" s="5">
        <v>1</v>
      </c>
      <c r="AM7" s="5">
        <v>8</v>
      </c>
      <c r="AN7" s="5">
        <v>15</v>
      </c>
      <c r="AO7" s="5">
        <v>22</v>
      </c>
      <c r="AP7" s="106">
        <v>29</v>
      </c>
      <c r="AQ7" s="5">
        <v>6</v>
      </c>
      <c r="AR7" s="5">
        <v>13</v>
      </c>
      <c r="AS7" s="5">
        <v>20</v>
      </c>
      <c r="AT7" s="106">
        <v>27</v>
      </c>
      <c r="AU7" s="5">
        <v>3</v>
      </c>
      <c r="AV7" s="5">
        <v>10</v>
      </c>
      <c r="AW7" s="5">
        <v>17</v>
      </c>
      <c r="AX7" s="104">
        <v>24</v>
      </c>
      <c r="AY7" s="5">
        <v>1</v>
      </c>
      <c r="AZ7" s="5">
        <v>8</v>
      </c>
      <c r="BA7" s="5">
        <v>15</v>
      </c>
      <c r="BB7" s="5">
        <v>22</v>
      </c>
      <c r="BC7" s="104">
        <v>29</v>
      </c>
      <c r="BD7" s="5">
        <v>5</v>
      </c>
      <c r="BE7" s="5">
        <v>12</v>
      </c>
      <c r="BF7" s="5">
        <v>19</v>
      </c>
      <c r="BG7" s="170"/>
      <c r="BH7" s="215"/>
      <c r="BI7" s="206"/>
      <c r="BJ7" s="206"/>
      <c r="BK7" s="206"/>
      <c r="BL7" s="206"/>
      <c r="BM7" s="209"/>
      <c r="BN7" s="12"/>
      <c r="BO7" s="12"/>
      <c r="BR7" s="3"/>
      <c r="BS7" s="159"/>
      <c r="BT7" s="159"/>
      <c r="BU7" s="158"/>
      <c r="BV7" s="159"/>
      <c r="BW7" s="159"/>
      <c r="BX7" s="168"/>
      <c r="BY7" s="160"/>
      <c r="BZ7" s="160"/>
      <c r="CA7" s="160"/>
      <c r="CB7" s="160"/>
      <c r="CC7" s="160"/>
      <c r="CD7" s="168"/>
      <c r="CE7" s="166"/>
      <c r="CF7" s="168"/>
      <c r="CG7" s="160"/>
      <c r="CH7" s="159"/>
      <c r="CI7" s="159"/>
      <c r="CJ7" s="168"/>
      <c r="CK7" s="160"/>
      <c r="CL7" s="160"/>
      <c r="CM7" s="160"/>
      <c r="CN7" s="160"/>
      <c r="CO7" s="160"/>
      <c r="CP7" s="3"/>
    </row>
    <row r="8" spans="2:94" ht="24.75" customHeight="1" thickBot="1">
      <c r="B8" s="101" t="s">
        <v>59</v>
      </c>
      <c r="D8" s="211" t="s">
        <v>1</v>
      </c>
      <c r="E8" s="212"/>
      <c r="F8" s="213"/>
      <c r="G8" s="107">
        <v>3</v>
      </c>
      <c r="H8" s="107">
        <f>H7+6</f>
        <v>10</v>
      </c>
      <c r="I8" s="107">
        <f>I7+6</f>
        <v>17</v>
      </c>
      <c r="J8" s="107">
        <f>J7+6</f>
        <v>24</v>
      </c>
      <c r="K8" s="72">
        <v>1</v>
      </c>
      <c r="L8" s="107">
        <f>L7+6</f>
        <v>8</v>
      </c>
      <c r="M8" s="107">
        <f>M7+6</f>
        <v>15</v>
      </c>
      <c r="N8" s="107">
        <f>N7+6</f>
        <v>22</v>
      </c>
      <c r="O8" s="107">
        <f>O7+6</f>
        <v>29</v>
      </c>
      <c r="P8" s="72">
        <v>5</v>
      </c>
      <c r="Q8" s="107">
        <f aca="true" t="shared" si="0" ref="Q8:BF8">Q7+6</f>
        <v>12</v>
      </c>
      <c r="R8" s="107">
        <f t="shared" si="0"/>
        <v>19</v>
      </c>
      <c r="S8" s="107">
        <f t="shared" si="0"/>
        <v>26</v>
      </c>
      <c r="T8" s="72">
        <v>3</v>
      </c>
      <c r="U8" s="107">
        <f t="shared" si="0"/>
        <v>10</v>
      </c>
      <c r="V8" s="107">
        <f t="shared" si="0"/>
        <v>17</v>
      </c>
      <c r="W8" s="107">
        <f t="shared" si="0"/>
        <v>24</v>
      </c>
      <c r="X8" s="72">
        <v>31</v>
      </c>
      <c r="Y8" s="107">
        <f t="shared" si="0"/>
        <v>7</v>
      </c>
      <c r="Z8" s="107">
        <f t="shared" si="0"/>
        <v>14</v>
      </c>
      <c r="AA8" s="107">
        <f t="shared" si="0"/>
        <v>21</v>
      </c>
      <c r="AB8" s="107">
        <f t="shared" si="0"/>
        <v>28</v>
      </c>
      <c r="AC8" s="72">
        <v>4</v>
      </c>
      <c r="AD8" s="107">
        <f t="shared" si="0"/>
        <v>11</v>
      </c>
      <c r="AE8" s="107">
        <f t="shared" si="0"/>
        <v>18</v>
      </c>
      <c r="AF8" s="107">
        <f t="shared" si="0"/>
        <v>25</v>
      </c>
      <c r="AG8" s="72">
        <v>3</v>
      </c>
      <c r="AH8" s="107">
        <f t="shared" si="0"/>
        <v>10</v>
      </c>
      <c r="AI8" s="107">
        <f t="shared" si="0"/>
        <v>17</v>
      </c>
      <c r="AJ8" s="107">
        <f t="shared" si="0"/>
        <v>24</v>
      </c>
      <c r="AK8" s="72">
        <v>31</v>
      </c>
      <c r="AL8" s="107">
        <f t="shared" si="0"/>
        <v>7</v>
      </c>
      <c r="AM8" s="107">
        <f t="shared" si="0"/>
        <v>14</v>
      </c>
      <c r="AN8" s="107">
        <f t="shared" si="0"/>
        <v>21</v>
      </c>
      <c r="AO8" s="107">
        <f t="shared" si="0"/>
        <v>28</v>
      </c>
      <c r="AP8" s="72">
        <v>5</v>
      </c>
      <c r="AQ8" s="107">
        <f t="shared" si="0"/>
        <v>12</v>
      </c>
      <c r="AR8" s="107">
        <f t="shared" si="0"/>
        <v>19</v>
      </c>
      <c r="AS8" s="107">
        <f t="shared" si="0"/>
        <v>26</v>
      </c>
      <c r="AT8" s="72">
        <v>2</v>
      </c>
      <c r="AU8" s="107">
        <f t="shared" si="0"/>
        <v>9</v>
      </c>
      <c r="AV8" s="107">
        <f t="shared" si="0"/>
        <v>16</v>
      </c>
      <c r="AW8" s="107">
        <f t="shared" si="0"/>
        <v>23</v>
      </c>
      <c r="AX8" s="72">
        <v>30</v>
      </c>
      <c r="AY8" s="107">
        <f t="shared" si="0"/>
        <v>7</v>
      </c>
      <c r="AZ8" s="107">
        <f t="shared" si="0"/>
        <v>14</v>
      </c>
      <c r="BA8" s="107">
        <f t="shared" si="0"/>
        <v>21</v>
      </c>
      <c r="BB8" s="107">
        <f t="shared" si="0"/>
        <v>28</v>
      </c>
      <c r="BC8" s="72">
        <v>4</v>
      </c>
      <c r="BD8" s="107">
        <f t="shared" si="0"/>
        <v>11</v>
      </c>
      <c r="BE8" s="107">
        <f t="shared" si="0"/>
        <v>18</v>
      </c>
      <c r="BF8" s="107">
        <f t="shared" si="0"/>
        <v>25</v>
      </c>
      <c r="BG8" s="108"/>
      <c r="BH8" s="215"/>
      <c r="BI8" s="206"/>
      <c r="BJ8" s="206"/>
      <c r="BK8" s="206"/>
      <c r="BL8" s="206"/>
      <c r="BM8" s="209"/>
      <c r="BN8" s="12"/>
      <c r="BO8" s="12"/>
      <c r="BR8" s="3"/>
      <c r="BS8" s="159"/>
      <c r="BT8" s="159"/>
      <c r="BU8" s="158"/>
      <c r="BV8" s="159"/>
      <c r="BW8" s="159"/>
      <c r="BX8" s="168"/>
      <c r="BY8" s="160"/>
      <c r="BZ8" s="160"/>
      <c r="CA8" s="160"/>
      <c r="CB8" s="160"/>
      <c r="CC8" s="160"/>
      <c r="CD8" s="168"/>
      <c r="CE8" s="166"/>
      <c r="CF8" s="168"/>
      <c r="CG8" s="160"/>
      <c r="CH8" s="169"/>
      <c r="CI8" s="159"/>
      <c r="CJ8" s="168"/>
      <c r="CK8" s="159"/>
      <c r="CL8" s="168"/>
      <c r="CM8" s="160"/>
      <c r="CN8" s="160"/>
      <c r="CO8" s="160"/>
      <c r="CP8" s="3"/>
    </row>
    <row r="9" spans="2:94" ht="30" customHeight="1" thickBot="1">
      <c r="B9" s="101" t="s">
        <v>75</v>
      </c>
      <c r="D9" s="217"/>
      <c r="E9" s="218"/>
      <c r="F9" s="213"/>
      <c r="G9" s="2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29</v>
      </c>
      <c r="AE9" s="1"/>
      <c r="AF9" s="1"/>
      <c r="AG9" s="1"/>
      <c r="AH9" s="1"/>
      <c r="AI9" s="1"/>
      <c r="AJ9" s="1"/>
      <c r="AK9" s="1"/>
      <c r="AL9" s="1"/>
      <c r="AM9" s="1"/>
      <c r="AN9" s="1" t="s">
        <v>30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"/>
      <c r="BH9" s="216"/>
      <c r="BI9" s="207"/>
      <c r="BJ9" s="207"/>
      <c r="BK9" s="207"/>
      <c r="BL9" s="207"/>
      <c r="BM9" s="210"/>
      <c r="BN9" s="12"/>
      <c r="BO9" s="12"/>
      <c r="BR9" s="3"/>
      <c r="BS9" s="159"/>
      <c r="BT9" s="159"/>
      <c r="BU9" s="158"/>
      <c r="BV9" s="159"/>
      <c r="BW9" s="159"/>
      <c r="BX9" s="168"/>
      <c r="BY9" s="160"/>
      <c r="BZ9" s="160"/>
      <c r="CA9" s="160"/>
      <c r="CB9" s="160"/>
      <c r="CC9" s="160"/>
      <c r="CD9" s="168"/>
      <c r="CE9" s="166"/>
      <c r="CF9" s="168"/>
      <c r="CG9" s="160"/>
      <c r="CH9" s="159"/>
      <c r="CI9" s="159"/>
      <c r="CJ9" s="168"/>
      <c r="CK9" s="160"/>
      <c r="CL9" s="160"/>
      <c r="CM9" s="160"/>
      <c r="CN9" s="160"/>
      <c r="CO9" s="160"/>
      <c r="CP9" s="3"/>
    </row>
    <row r="10" spans="2:93" ht="31.5" thickBot="1">
      <c r="B10" s="10"/>
      <c r="C10" s="7"/>
      <c r="D10" s="219" t="s">
        <v>50</v>
      </c>
      <c r="E10" s="219" t="s">
        <v>51</v>
      </c>
      <c r="F10" s="219" t="s">
        <v>51</v>
      </c>
      <c r="G10" s="38">
        <v>1</v>
      </c>
      <c r="H10" s="39">
        <f aca="true" t="shared" si="1" ref="H10:BE10">G10+1</f>
        <v>2</v>
      </c>
      <c r="I10" s="26">
        <f t="shared" si="1"/>
        <v>3</v>
      </c>
      <c r="J10" s="39">
        <f t="shared" si="1"/>
        <v>4</v>
      </c>
      <c r="K10" s="26">
        <f t="shared" si="1"/>
        <v>5</v>
      </c>
      <c r="L10" s="39">
        <f t="shared" si="1"/>
        <v>6</v>
      </c>
      <c r="M10" s="26">
        <f t="shared" si="1"/>
        <v>7</v>
      </c>
      <c r="N10" s="39">
        <f t="shared" si="1"/>
        <v>8</v>
      </c>
      <c r="O10" s="26">
        <f t="shared" si="1"/>
        <v>9</v>
      </c>
      <c r="P10" s="39">
        <f t="shared" si="1"/>
        <v>10</v>
      </c>
      <c r="Q10" s="26">
        <f t="shared" si="1"/>
        <v>11</v>
      </c>
      <c r="R10" s="39">
        <f t="shared" si="1"/>
        <v>12</v>
      </c>
      <c r="S10" s="26">
        <f t="shared" si="1"/>
        <v>13</v>
      </c>
      <c r="T10" s="39">
        <f t="shared" si="1"/>
        <v>14</v>
      </c>
      <c r="U10" s="26">
        <f t="shared" si="1"/>
        <v>15</v>
      </c>
      <c r="V10" s="39">
        <f t="shared" si="1"/>
        <v>16</v>
      </c>
      <c r="W10" s="26">
        <f t="shared" si="1"/>
        <v>17</v>
      </c>
      <c r="X10" s="39">
        <f t="shared" si="1"/>
        <v>18</v>
      </c>
      <c r="Y10" s="26">
        <f t="shared" si="1"/>
        <v>19</v>
      </c>
      <c r="Z10" s="39">
        <f t="shared" si="1"/>
        <v>20</v>
      </c>
      <c r="AA10" s="26">
        <f t="shared" si="1"/>
        <v>21</v>
      </c>
      <c r="AB10" s="39">
        <f t="shared" si="1"/>
        <v>22</v>
      </c>
      <c r="AC10" s="26">
        <f t="shared" si="1"/>
        <v>23</v>
      </c>
      <c r="AD10" s="39">
        <f t="shared" si="1"/>
        <v>24</v>
      </c>
      <c r="AE10" s="26">
        <f t="shared" si="1"/>
        <v>25</v>
      </c>
      <c r="AF10" s="39">
        <f t="shared" si="1"/>
        <v>26</v>
      </c>
      <c r="AG10" s="26">
        <f t="shared" si="1"/>
        <v>27</v>
      </c>
      <c r="AH10" s="39">
        <f t="shared" si="1"/>
        <v>28</v>
      </c>
      <c r="AI10" s="26">
        <f t="shared" si="1"/>
        <v>29</v>
      </c>
      <c r="AJ10" s="39">
        <f t="shared" si="1"/>
        <v>30</v>
      </c>
      <c r="AK10" s="26">
        <f t="shared" si="1"/>
        <v>31</v>
      </c>
      <c r="AL10" s="39">
        <f t="shared" si="1"/>
        <v>32</v>
      </c>
      <c r="AM10" s="26">
        <f t="shared" si="1"/>
        <v>33</v>
      </c>
      <c r="AN10" s="39">
        <f t="shared" si="1"/>
        <v>34</v>
      </c>
      <c r="AO10" s="26">
        <f t="shared" si="1"/>
        <v>35</v>
      </c>
      <c r="AP10" s="39">
        <f t="shared" si="1"/>
        <v>36</v>
      </c>
      <c r="AQ10" s="26">
        <f t="shared" si="1"/>
        <v>37</v>
      </c>
      <c r="AR10" s="39">
        <f t="shared" si="1"/>
        <v>38</v>
      </c>
      <c r="AS10" s="26">
        <f t="shared" si="1"/>
        <v>39</v>
      </c>
      <c r="AT10" s="39">
        <f t="shared" si="1"/>
        <v>40</v>
      </c>
      <c r="AU10" s="26">
        <f t="shared" si="1"/>
        <v>41</v>
      </c>
      <c r="AV10" s="39">
        <f t="shared" si="1"/>
        <v>42</v>
      </c>
      <c r="AW10" s="26">
        <f t="shared" si="1"/>
        <v>43</v>
      </c>
      <c r="AX10" s="39">
        <f t="shared" si="1"/>
        <v>44</v>
      </c>
      <c r="AY10" s="26">
        <f t="shared" si="1"/>
        <v>45</v>
      </c>
      <c r="AZ10" s="39">
        <f t="shared" si="1"/>
        <v>46</v>
      </c>
      <c r="BA10" s="26">
        <f t="shared" si="1"/>
        <v>47</v>
      </c>
      <c r="BB10" s="39">
        <f t="shared" si="1"/>
        <v>48</v>
      </c>
      <c r="BC10" s="26">
        <f t="shared" si="1"/>
        <v>49</v>
      </c>
      <c r="BD10" s="39">
        <f t="shared" si="1"/>
        <v>50</v>
      </c>
      <c r="BE10" s="26">
        <f t="shared" si="1"/>
        <v>51</v>
      </c>
      <c r="BF10" s="47">
        <v>52</v>
      </c>
      <c r="BG10" s="47">
        <v>53</v>
      </c>
      <c r="BH10" s="171" t="s">
        <v>64</v>
      </c>
      <c r="BI10" s="34"/>
      <c r="BJ10" s="34"/>
      <c r="BK10" s="34"/>
      <c r="BL10" s="34"/>
      <c r="BM10" s="35"/>
      <c r="BO10" s="12"/>
      <c r="BS10" s="15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72"/>
      <c r="CE10" s="172"/>
      <c r="CF10" s="172"/>
      <c r="CG10" s="14"/>
      <c r="CH10" s="14"/>
      <c r="CI10" s="14"/>
      <c r="CJ10" s="14"/>
      <c r="CK10" s="14"/>
      <c r="CL10" s="14"/>
      <c r="CM10" s="14"/>
      <c r="CN10" s="14"/>
      <c r="CO10" s="14"/>
    </row>
    <row r="11" spans="1:93" ht="70.5" customHeight="1" thickBot="1">
      <c r="A11" s="173" t="s">
        <v>85</v>
      </c>
      <c r="B11" s="174" t="s">
        <v>67</v>
      </c>
      <c r="C11" s="173" t="s">
        <v>37</v>
      </c>
      <c r="D11" s="220"/>
      <c r="E11" s="220"/>
      <c r="F11" s="220"/>
      <c r="G11" s="27" t="s">
        <v>20</v>
      </c>
      <c r="H11" s="30" t="s">
        <v>21</v>
      </c>
      <c r="I11" s="24" t="s">
        <v>20</v>
      </c>
      <c r="J11" s="30" t="s">
        <v>21</v>
      </c>
      <c r="K11" s="24" t="s">
        <v>20</v>
      </c>
      <c r="L11" s="30" t="s">
        <v>21</v>
      </c>
      <c r="M11" s="24" t="s">
        <v>20</v>
      </c>
      <c r="N11" s="30" t="s">
        <v>21</v>
      </c>
      <c r="O11" s="24" t="s">
        <v>20</v>
      </c>
      <c r="P11" s="30" t="s">
        <v>21</v>
      </c>
      <c r="Q11" s="24" t="s">
        <v>20</v>
      </c>
      <c r="R11" s="30" t="s">
        <v>21</v>
      </c>
      <c r="S11" s="24" t="s">
        <v>20</v>
      </c>
      <c r="T11" s="30" t="s">
        <v>21</v>
      </c>
      <c r="U11" s="24" t="s">
        <v>20</v>
      </c>
      <c r="V11" s="30" t="s">
        <v>21</v>
      </c>
      <c r="W11" s="24" t="s">
        <v>20</v>
      </c>
      <c r="X11" s="30" t="s">
        <v>21</v>
      </c>
      <c r="Y11" s="24" t="s">
        <v>20</v>
      </c>
      <c r="Z11" s="30" t="s">
        <v>21</v>
      </c>
      <c r="AA11" s="24" t="s">
        <v>20</v>
      </c>
      <c r="AB11" s="30" t="s">
        <v>21</v>
      </c>
      <c r="AC11" s="24" t="s">
        <v>20</v>
      </c>
      <c r="AD11" s="30" t="s">
        <v>21</v>
      </c>
      <c r="AE11" s="24" t="s">
        <v>20</v>
      </c>
      <c r="AF11" s="30" t="s">
        <v>21</v>
      </c>
      <c r="AG11" s="24" t="s">
        <v>20</v>
      </c>
      <c r="AH11" s="30" t="s">
        <v>21</v>
      </c>
      <c r="AI11" s="24" t="s">
        <v>20</v>
      </c>
      <c r="AJ11" s="30" t="s">
        <v>21</v>
      </c>
      <c r="AK11" s="24" t="s">
        <v>20</v>
      </c>
      <c r="AL11" s="30" t="s">
        <v>21</v>
      </c>
      <c r="AM11" s="24" t="s">
        <v>20</v>
      </c>
      <c r="AN11" s="30" t="s">
        <v>21</v>
      </c>
      <c r="AO11" s="24" t="s">
        <v>20</v>
      </c>
      <c r="AP11" s="30" t="s">
        <v>21</v>
      </c>
      <c r="AQ11" s="24" t="s">
        <v>20</v>
      </c>
      <c r="AR11" s="30" t="s">
        <v>21</v>
      </c>
      <c r="AS11" s="24" t="s">
        <v>20</v>
      </c>
      <c r="AT11" s="30" t="s">
        <v>21</v>
      </c>
      <c r="AU11" s="24" t="s">
        <v>20</v>
      </c>
      <c r="AV11" s="30" t="s">
        <v>21</v>
      </c>
      <c r="AW11" s="24" t="s">
        <v>20</v>
      </c>
      <c r="AX11" s="30" t="s">
        <v>21</v>
      </c>
      <c r="AY11" s="24" t="s">
        <v>20</v>
      </c>
      <c r="AZ11" s="30" t="s">
        <v>21</v>
      </c>
      <c r="BA11" s="24" t="s">
        <v>20</v>
      </c>
      <c r="BB11" s="30" t="s">
        <v>21</v>
      </c>
      <c r="BC11" s="24" t="s">
        <v>20</v>
      </c>
      <c r="BD11" s="30" t="s">
        <v>21</v>
      </c>
      <c r="BE11" s="24" t="s">
        <v>20</v>
      </c>
      <c r="BF11" s="48" t="s">
        <v>21</v>
      </c>
      <c r="BG11" s="24" t="s">
        <v>20</v>
      </c>
      <c r="BH11" s="175" t="s">
        <v>22</v>
      </c>
      <c r="BI11" s="36"/>
      <c r="BJ11" s="36"/>
      <c r="BK11" s="36"/>
      <c r="BL11" s="36"/>
      <c r="BM11" s="37"/>
      <c r="BO11" s="12"/>
      <c r="BS11" s="176"/>
      <c r="BT11" s="177"/>
      <c r="BU11" s="178"/>
      <c r="BV11" s="177"/>
      <c r="BW11" s="177"/>
      <c r="BX11" s="177"/>
      <c r="BY11" s="177"/>
      <c r="BZ11" s="177"/>
      <c r="CA11" s="177"/>
      <c r="CB11" s="177"/>
      <c r="CC11" s="177"/>
      <c r="CD11" s="179"/>
      <c r="CE11" s="180"/>
      <c r="CF11" s="181"/>
      <c r="CG11" s="177"/>
      <c r="CH11" s="177"/>
      <c r="CI11" s="177"/>
      <c r="CJ11" s="177"/>
      <c r="CK11" s="177"/>
      <c r="CL11" s="177"/>
      <c r="CM11" s="177"/>
      <c r="CN11" s="177"/>
      <c r="CO11" s="182"/>
    </row>
    <row r="12" spans="1:92" ht="17.25" customHeight="1" thickBot="1">
      <c r="A12" s="82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4"/>
      <c r="BH12" s="49"/>
      <c r="BI12" s="50"/>
      <c r="BJ12" s="50"/>
      <c r="BK12" s="50"/>
      <c r="BL12" s="50"/>
      <c r="BM12" s="51"/>
      <c r="BN12" s="61"/>
      <c r="BO12" s="61"/>
      <c r="BP12" s="61"/>
      <c r="BQ12" s="61"/>
      <c r="BR12" s="61"/>
      <c r="BS12" s="61"/>
      <c r="BU12" s="61"/>
      <c r="BV12" s="61"/>
      <c r="BW12" s="61"/>
      <c r="BX12" s="61"/>
      <c r="BY12" s="61"/>
      <c r="BZ12" s="61"/>
      <c r="CA12" s="61"/>
      <c r="CB12" s="61"/>
      <c r="CC12" s="61"/>
      <c r="CD12" s="137"/>
      <c r="CE12" s="138"/>
      <c r="CF12" s="137"/>
      <c r="CG12" s="61"/>
      <c r="CH12" s="61"/>
      <c r="CI12" s="61"/>
      <c r="CJ12" s="61"/>
      <c r="CK12" s="61"/>
      <c r="CL12" s="61"/>
      <c r="CM12" s="61"/>
      <c r="CN12" s="61"/>
    </row>
    <row r="13" spans="1:93" s="41" customFormat="1" ht="22.5" customHeight="1" thickBot="1">
      <c r="A13" s="139"/>
      <c r="B13" s="139"/>
      <c r="C13" s="71"/>
      <c r="D13" s="71"/>
      <c r="E13" s="71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5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68"/>
      <c r="BI13" s="68"/>
      <c r="BJ13" s="68"/>
      <c r="BK13" s="68"/>
      <c r="BL13" s="68"/>
      <c r="BM13" s="63"/>
      <c r="BN13" s="135"/>
      <c r="BO13" s="136"/>
      <c r="BP13" s="135"/>
      <c r="BQ13" s="135"/>
      <c r="BR13" s="135"/>
      <c r="BS13" s="57"/>
      <c r="BT13" s="56"/>
      <c r="BU13" s="57"/>
      <c r="BV13" s="57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</row>
    <row r="14" spans="1:93" s="41" customFormat="1" ht="24.75" customHeight="1" thickBot="1">
      <c r="A14" s="140" t="s">
        <v>77</v>
      </c>
      <c r="B14" s="197" t="s">
        <v>86</v>
      </c>
      <c r="C14" s="91" t="s">
        <v>34</v>
      </c>
      <c r="D14" s="115" t="s">
        <v>41</v>
      </c>
      <c r="E14" s="119"/>
      <c r="F14" s="204"/>
      <c r="G14" s="203" t="s">
        <v>31</v>
      </c>
      <c r="H14" s="17" t="s">
        <v>31</v>
      </c>
      <c r="I14" s="17" t="s">
        <v>31</v>
      </c>
      <c r="J14" s="17" t="s">
        <v>31</v>
      </c>
      <c r="K14" s="17" t="s">
        <v>31</v>
      </c>
      <c r="L14" s="17" t="s">
        <v>31</v>
      </c>
      <c r="M14" s="17" t="s">
        <v>31</v>
      </c>
      <c r="N14" s="17" t="s">
        <v>31</v>
      </c>
      <c r="O14" s="17" t="s">
        <v>31</v>
      </c>
      <c r="P14" s="17" t="s">
        <v>31</v>
      </c>
      <c r="Q14" s="17" t="s">
        <v>31</v>
      </c>
      <c r="R14" s="17" t="s">
        <v>31</v>
      </c>
      <c r="S14" s="17" t="s">
        <v>31</v>
      </c>
      <c r="T14" s="17" t="s">
        <v>31</v>
      </c>
      <c r="U14" s="17" t="s">
        <v>31</v>
      </c>
      <c r="V14" s="17" t="s">
        <v>31</v>
      </c>
      <c r="W14" s="94" t="s">
        <v>16</v>
      </c>
      <c r="X14" s="94" t="s">
        <v>16</v>
      </c>
      <c r="Y14" s="32" t="s">
        <v>15</v>
      </c>
      <c r="Z14" s="32" t="s">
        <v>15</v>
      </c>
      <c r="AA14" s="45" t="s">
        <v>17</v>
      </c>
      <c r="AB14" s="45" t="s">
        <v>17</v>
      </c>
      <c r="AC14" s="45" t="s">
        <v>17</v>
      </c>
      <c r="AD14" s="45" t="s">
        <v>17</v>
      </c>
      <c r="AE14" s="17" t="s">
        <v>31</v>
      </c>
      <c r="AF14" s="17" t="s">
        <v>31</v>
      </c>
      <c r="AG14" s="17" t="s">
        <v>31</v>
      </c>
      <c r="AH14" s="17" t="s">
        <v>31</v>
      </c>
      <c r="AI14" s="17" t="s">
        <v>31</v>
      </c>
      <c r="AJ14" s="17" t="s">
        <v>31</v>
      </c>
      <c r="AK14" s="17" t="s">
        <v>31</v>
      </c>
      <c r="AL14" s="17" t="s">
        <v>31</v>
      </c>
      <c r="AM14" s="17" t="s">
        <v>31</v>
      </c>
      <c r="AN14" s="17" t="s">
        <v>31</v>
      </c>
      <c r="AO14" s="17" t="s">
        <v>31</v>
      </c>
      <c r="AP14" s="17" t="s">
        <v>31</v>
      </c>
      <c r="AQ14" s="17" t="s">
        <v>31</v>
      </c>
      <c r="AR14" s="17" t="s">
        <v>31</v>
      </c>
      <c r="AS14" s="17" t="s">
        <v>31</v>
      </c>
      <c r="AT14" s="17" t="s">
        <v>31</v>
      </c>
      <c r="AU14" s="17" t="s">
        <v>31</v>
      </c>
      <c r="AV14" s="17" t="s">
        <v>31</v>
      </c>
      <c r="AW14" s="94" t="s">
        <v>16</v>
      </c>
      <c r="AX14" s="94" t="s">
        <v>16</v>
      </c>
      <c r="AY14" s="32" t="s">
        <v>15</v>
      </c>
      <c r="AZ14" s="32" t="s">
        <v>15</v>
      </c>
      <c r="BA14" s="32" t="s">
        <v>15</v>
      </c>
      <c r="BB14" s="32" t="s">
        <v>15</v>
      </c>
      <c r="BC14" s="32" t="s">
        <v>15</v>
      </c>
      <c r="BD14" s="32" t="s">
        <v>15</v>
      </c>
      <c r="BE14" s="32" t="s">
        <v>15</v>
      </c>
      <c r="BF14" s="32" t="s">
        <v>15</v>
      </c>
      <c r="BG14" s="67"/>
      <c r="BH14" s="22">
        <f aca="true" t="shared" si="2" ref="BH14:BH26">COUNTIF(G14:BG14,"т")</f>
        <v>34</v>
      </c>
      <c r="BI14" s="17">
        <f aca="true" t="shared" si="3" ref="BI14:BI26">COUNTIF(G14:BG14,"с")</f>
        <v>4</v>
      </c>
      <c r="BJ14" s="17">
        <f aca="true" t="shared" si="4" ref="BJ14:BJ26">COUNTIF(G14:BG14,"п")</f>
        <v>4</v>
      </c>
      <c r="BK14" s="80">
        <f aca="true" t="shared" si="5" ref="BK14:BK26">COUNTIF(G14:BG14,"а")</f>
        <v>0</v>
      </c>
      <c r="BL14" s="18">
        <f aca="true" t="shared" si="6" ref="BL14:BL26">COUNTIF(G14:BG14,"к")</f>
        <v>10</v>
      </c>
      <c r="BM14" s="77">
        <f aca="true" t="shared" si="7" ref="BM14:BM26">SUM(BH14:BL14)</f>
        <v>52</v>
      </c>
      <c r="BN14" s="135"/>
      <c r="BO14" s="136"/>
      <c r="BP14" s="135"/>
      <c r="BQ14" s="135"/>
      <c r="BR14" s="135"/>
      <c r="BS14" s="57"/>
      <c r="BT14" s="56"/>
      <c r="BU14" s="57"/>
      <c r="BV14" s="57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</row>
    <row r="15" spans="1:93" s="41" customFormat="1" ht="24.75" customHeight="1" thickBot="1">
      <c r="A15" s="140" t="s">
        <v>77</v>
      </c>
      <c r="B15" s="198" t="s">
        <v>79</v>
      </c>
      <c r="C15" s="92" t="s">
        <v>34</v>
      </c>
      <c r="D15" s="116" t="s">
        <v>42</v>
      </c>
      <c r="E15" s="120"/>
      <c r="F15" s="113" t="s">
        <v>47</v>
      </c>
      <c r="G15" s="22" t="s">
        <v>31</v>
      </c>
      <c r="H15" s="17" t="s">
        <v>31</v>
      </c>
      <c r="I15" s="17" t="s">
        <v>31</v>
      </c>
      <c r="J15" s="17" t="s">
        <v>31</v>
      </c>
      <c r="K15" s="17" t="s">
        <v>31</v>
      </c>
      <c r="L15" s="17" t="s">
        <v>31</v>
      </c>
      <c r="M15" s="17" t="s">
        <v>31</v>
      </c>
      <c r="N15" s="17" t="s">
        <v>31</v>
      </c>
      <c r="O15" s="17" t="s">
        <v>31</v>
      </c>
      <c r="P15" s="17" t="s">
        <v>31</v>
      </c>
      <c r="Q15" s="17" t="s">
        <v>31</v>
      </c>
      <c r="R15" s="17" t="s">
        <v>31</v>
      </c>
      <c r="S15" s="17" t="s">
        <v>31</v>
      </c>
      <c r="T15" s="17" t="s">
        <v>31</v>
      </c>
      <c r="U15" s="17" t="s">
        <v>31</v>
      </c>
      <c r="V15" s="17" t="s">
        <v>31</v>
      </c>
      <c r="W15" s="94" t="s">
        <v>16</v>
      </c>
      <c r="X15" s="94" t="s">
        <v>16</v>
      </c>
      <c r="Y15" s="32" t="s">
        <v>15</v>
      </c>
      <c r="Z15" s="32" t="s">
        <v>15</v>
      </c>
      <c r="AA15" s="45" t="s">
        <v>17</v>
      </c>
      <c r="AB15" s="45" t="s">
        <v>17</v>
      </c>
      <c r="AC15" s="45" t="s">
        <v>17</v>
      </c>
      <c r="AD15" s="45" t="s">
        <v>17</v>
      </c>
      <c r="AE15" s="17" t="s">
        <v>31</v>
      </c>
      <c r="AF15" s="17" t="s">
        <v>31</v>
      </c>
      <c r="AG15" s="17" t="s">
        <v>31</v>
      </c>
      <c r="AH15" s="17" t="s">
        <v>31</v>
      </c>
      <c r="AI15" s="17" t="s">
        <v>31</v>
      </c>
      <c r="AJ15" s="17" t="s">
        <v>31</v>
      </c>
      <c r="AK15" s="17" t="s">
        <v>31</v>
      </c>
      <c r="AL15" s="17" t="s">
        <v>31</v>
      </c>
      <c r="AM15" s="17" t="s">
        <v>31</v>
      </c>
      <c r="AN15" s="17" t="s">
        <v>31</v>
      </c>
      <c r="AO15" s="17" t="s">
        <v>31</v>
      </c>
      <c r="AP15" s="17" t="s">
        <v>31</v>
      </c>
      <c r="AQ15" s="17" t="s">
        <v>31</v>
      </c>
      <c r="AR15" s="17" t="s">
        <v>31</v>
      </c>
      <c r="AS15" s="17" t="s">
        <v>31</v>
      </c>
      <c r="AT15" s="17" t="s">
        <v>31</v>
      </c>
      <c r="AU15" s="17" t="s">
        <v>31</v>
      </c>
      <c r="AV15" s="17" t="s">
        <v>31</v>
      </c>
      <c r="AW15" s="94" t="s">
        <v>16</v>
      </c>
      <c r="AX15" s="94" t="s">
        <v>16</v>
      </c>
      <c r="AY15" s="32" t="s">
        <v>15</v>
      </c>
      <c r="AZ15" s="32" t="s">
        <v>15</v>
      </c>
      <c r="BA15" s="32" t="s">
        <v>15</v>
      </c>
      <c r="BB15" s="32" t="s">
        <v>15</v>
      </c>
      <c r="BC15" s="32" t="s">
        <v>15</v>
      </c>
      <c r="BD15" s="32" t="s">
        <v>15</v>
      </c>
      <c r="BE15" s="32" t="s">
        <v>15</v>
      </c>
      <c r="BF15" s="32" t="s">
        <v>15</v>
      </c>
      <c r="BG15" s="67"/>
      <c r="BH15" s="22">
        <f t="shared" si="2"/>
        <v>34</v>
      </c>
      <c r="BI15" s="17">
        <f t="shared" si="3"/>
        <v>4</v>
      </c>
      <c r="BJ15" s="17">
        <f t="shared" si="4"/>
        <v>4</v>
      </c>
      <c r="BK15" s="80">
        <f t="shared" si="5"/>
        <v>0</v>
      </c>
      <c r="BL15" s="18">
        <f t="shared" si="6"/>
        <v>10</v>
      </c>
      <c r="BM15" s="109">
        <f t="shared" si="7"/>
        <v>52</v>
      </c>
      <c r="BO15" s="42"/>
      <c r="BS15" s="57"/>
      <c r="BT15" s="56"/>
      <c r="BU15" s="57"/>
      <c r="BV15" s="57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</row>
    <row r="16" spans="1:93" s="41" customFormat="1" ht="24.75" customHeight="1" thickBot="1">
      <c r="A16" s="140" t="s">
        <v>77</v>
      </c>
      <c r="B16" s="199" t="s">
        <v>80</v>
      </c>
      <c r="C16" s="93" t="s">
        <v>34</v>
      </c>
      <c r="D16" s="117" t="s">
        <v>43</v>
      </c>
      <c r="E16" s="121" t="s">
        <v>45</v>
      </c>
      <c r="F16" s="111" t="s">
        <v>48</v>
      </c>
      <c r="G16" s="183" t="s">
        <v>31</v>
      </c>
      <c r="H16" s="28" t="s">
        <v>31</v>
      </c>
      <c r="I16" s="28" t="s">
        <v>31</v>
      </c>
      <c r="J16" s="28" t="s">
        <v>31</v>
      </c>
      <c r="K16" s="28" t="s">
        <v>31</v>
      </c>
      <c r="L16" s="28" t="s">
        <v>31</v>
      </c>
      <c r="M16" s="28" t="s">
        <v>31</v>
      </c>
      <c r="N16" s="28" t="s">
        <v>31</v>
      </c>
      <c r="O16" s="28" t="s">
        <v>31</v>
      </c>
      <c r="P16" s="28" t="s">
        <v>31</v>
      </c>
      <c r="Q16" s="28" t="s">
        <v>31</v>
      </c>
      <c r="R16" s="28" t="s">
        <v>31</v>
      </c>
      <c r="S16" s="28" t="s">
        <v>31</v>
      </c>
      <c r="T16" s="28" t="s">
        <v>31</v>
      </c>
      <c r="U16" s="28" t="s">
        <v>31</v>
      </c>
      <c r="V16" s="28" t="s">
        <v>31</v>
      </c>
      <c r="W16" s="95" t="s">
        <v>16</v>
      </c>
      <c r="X16" s="95" t="s">
        <v>16</v>
      </c>
      <c r="Y16" s="96" t="s">
        <v>15</v>
      </c>
      <c r="Z16" s="96" t="s">
        <v>15</v>
      </c>
      <c r="AA16" s="97" t="s">
        <v>17</v>
      </c>
      <c r="AB16" s="97" t="s">
        <v>17</v>
      </c>
      <c r="AC16" s="97" t="s">
        <v>17</v>
      </c>
      <c r="AD16" s="97" t="s">
        <v>17</v>
      </c>
      <c r="AE16" s="28" t="s">
        <v>31</v>
      </c>
      <c r="AF16" s="28" t="s">
        <v>31</v>
      </c>
      <c r="AG16" s="28" t="s">
        <v>31</v>
      </c>
      <c r="AH16" s="28" t="s">
        <v>31</v>
      </c>
      <c r="AI16" s="28" t="s">
        <v>31</v>
      </c>
      <c r="AJ16" s="28" t="s">
        <v>31</v>
      </c>
      <c r="AK16" s="28" t="s">
        <v>31</v>
      </c>
      <c r="AL16" s="28" t="s">
        <v>31</v>
      </c>
      <c r="AM16" s="28" t="s">
        <v>31</v>
      </c>
      <c r="AN16" s="28" t="s">
        <v>31</v>
      </c>
      <c r="AO16" s="28" t="s">
        <v>31</v>
      </c>
      <c r="AP16" s="28" t="s">
        <v>31</v>
      </c>
      <c r="AQ16" s="28" t="s">
        <v>31</v>
      </c>
      <c r="AR16" s="28" t="s">
        <v>31</v>
      </c>
      <c r="AS16" s="28" t="s">
        <v>31</v>
      </c>
      <c r="AT16" s="28" t="s">
        <v>31</v>
      </c>
      <c r="AU16" s="28" t="s">
        <v>31</v>
      </c>
      <c r="AV16" s="28" t="s">
        <v>31</v>
      </c>
      <c r="AW16" s="95" t="s">
        <v>16</v>
      </c>
      <c r="AX16" s="95" t="s">
        <v>16</v>
      </c>
      <c r="AY16" s="96" t="s">
        <v>15</v>
      </c>
      <c r="AZ16" s="96" t="s">
        <v>15</v>
      </c>
      <c r="BA16" s="96" t="s">
        <v>15</v>
      </c>
      <c r="BB16" s="96" t="s">
        <v>15</v>
      </c>
      <c r="BC16" s="96" t="s">
        <v>15</v>
      </c>
      <c r="BD16" s="96" t="s">
        <v>15</v>
      </c>
      <c r="BE16" s="96" t="s">
        <v>15</v>
      </c>
      <c r="BF16" s="96" t="s">
        <v>15</v>
      </c>
      <c r="BG16" s="98"/>
      <c r="BH16" s="79">
        <f t="shared" si="2"/>
        <v>34</v>
      </c>
      <c r="BI16" s="80">
        <f t="shared" si="3"/>
        <v>4</v>
      </c>
      <c r="BJ16" s="80">
        <f t="shared" si="4"/>
        <v>4</v>
      </c>
      <c r="BK16" s="80">
        <f t="shared" si="5"/>
        <v>0</v>
      </c>
      <c r="BL16" s="81">
        <f t="shared" si="6"/>
        <v>10</v>
      </c>
      <c r="BM16" s="77">
        <f t="shared" si="7"/>
        <v>52</v>
      </c>
      <c r="BO16" s="42"/>
      <c r="BS16" s="57"/>
      <c r="BT16" s="56"/>
      <c r="BU16" s="57"/>
      <c r="BV16" s="57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</row>
    <row r="17" spans="1:93" s="41" customFormat="1" ht="24.75" customHeight="1">
      <c r="A17" s="141" t="s">
        <v>77</v>
      </c>
      <c r="B17" s="196" t="s">
        <v>83</v>
      </c>
      <c r="C17" s="125" t="s">
        <v>68</v>
      </c>
      <c r="D17" s="127" t="s">
        <v>44</v>
      </c>
      <c r="E17" s="122" t="s">
        <v>46</v>
      </c>
      <c r="F17" s="112" t="s">
        <v>49</v>
      </c>
      <c r="G17" s="22" t="s">
        <v>31</v>
      </c>
      <c r="H17" s="17" t="s">
        <v>31</v>
      </c>
      <c r="I17" s="17" t="s">
        <v>31</v>
      </c>
      <c r="J17" s="17" t="s">
        <v>31</v>
      </c>
      <c r="K17" s="17" t="s">
        <v>31</v>
      </c>
      <c r="L17" s="17" t="s">
        <v>31</v>
      </c>
      <c r="M17" s="17" t="s">
        <v>31</v>
      </c>
      <c r="N17" s="17" t="s">
        <v>31</v>
      </c>
      <c r="O17" s="17" t="s">
        <v>31</v>
      </c>
      <c r="P17" s="17" t="s">
        <v>31</v>
      </c>
      <c r="Q17" s="17" t="s">
        <v>31</v>
      </c>
      <c r="R17" s="17" t="s">
        <v>31</v>
      </c>
      <c r="S17" s="17" t="s">
        <v>31</v>
      </c>
      <c r="T17" s="17" t="s">
        <v>31</v>
      </c>
      <c r="U17" s="17" t="s">
        <v>31</v>
      </c>
      <c r="V17" s="17" t="s">
        <v>31</v>
      </c>
      <c r="W17" s="94" t="s">
        <v>16</v>
      </c>
      <c r="X17" s="94" t="s">
        <v>16</v>
      </c>
      <c r="Y17" s="32" t="s">
        <v>15</v>
      </c>
      <c r="Z17" s="32" t="s">
        <v>15</v>
      </c>
      <c r="AA17" s="45" t="s">
        <v>17</v>
      </c>
      <c r="AB17" s="45" t="s">
        <v>17</v>
      </c>
      <c r="AC17" s="45" t="s">
        <v>17</v>
      </c>
      <c r="AD17" s="45" t="s">
        <v>17</v>
      </c>
      <c r="AE17" s="17" t="s">
        <v>31</v>
      </c>
      <c r="AF17" s="17" t="s">
        <v>31</v>
      </c>
      <c r="AG17" s="17" t="s">
        <v>31</v>
      </c>
      <c r="AH17" s="17" t="s">
        <v>31</v>
      </c>
      <c r="AI17" s="17" t="s">
        <v>31</v>
      </c>
      <c r="AJ17" s="17" t="s">
        <v>31</v>
      </c>
      <c r="AK17" s="17" t="s">
        <v>31</v>
      </c>
      <c r="AL17" s="17" t="s">
        <v>31</v>
      </c>
      <c r="AM17" s="17" t="s">
        <v>31</v>
      </c>
      <c r="AN17" s="17" t="s">
        <v>31</v>
      </c>
      <c r="AO17" s="17" t="s">
        <v>31</v>
      </c>
      <c r="AP17" s="17" t="s">
        <v>31</v>
      </c>
      <c r="AQ17" s="94" t="s">
        <v>16</v>
      </c>
      <c r="AR17" s="94" t="s">
        <v>16</v>
      </c>
      <c r="AS17" s="40" t="s">
        <v>52</v>
      </c>
      <c r="AT17" s="40" t="s">
        <v>52</v>
      </c>
      <c r="AU17" s="40" t="s">
        <v>52</v>
      </c>
      <c r="AV17" s="128" t="s">
        <v>52</v>
      </c>
      <c r="AW17" s="128" t="s">
        <v>52</v>
      </c>
      <c r="AX17" s="128" t="s">
        <v>52</v>
      </c>
      <c r="AY17" s="32" t="s">
        <v>15</v>
      </c>
      <c r="AZ17" s="32" t="s">
        <v>15</v>
      </c>
      <c r="BA17" s="32" t="s">
        <v>15</v>
      </c>
      <c r="BB17" s="32" t="s">
        <v>15</v>
      </c>
      <c r="BC17" s="32" t="s">
        <v>15</v>
      </c>
      <c r="BD17" s="32" t="s">
        <v>15</v>
      </c>
      <c r="BE17" s="32" t="s">
        <v>15</v>
      </c>
      <c r="BF17" s="43" t="s">
        <v>15</v>
      </c>
      <c r="BG17" s="153"/>
      <c r="BH17" s="22">
        <f t="shared" si="2"/>
        <v>28</v>
      </c>
      <c r="BI17" s="17">
        <f t="shared" si="3"/>
        <v>4</v>
      </c>
      <c r="BJ17" s="17">
        <f t="shared" si="4"/>
        <v>4</v>
      </c>
      <c r="BK17" s="155">
        <f t="shared" si="5"/>
        <v>6</v>
      </c>
      <c r="BL17" s="18">
        <f t="shared" si="6"/>
        <v>10</v>
      </c>
      <c r="BM17" s="77">
        <f t="shared" si="7"/>
        <v>52</v>
      </c>
      <c r="BO17" s="42"/>
      <c r="BS17" s="57"/>
      <c r="BT17" s="56"/>
      <c r="BU17" s="57"/>
      <c r="BV17" s="57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</row>
    <row r="18" spans="1:93" s="41" customFormat="1" ht="24.75" customHeight="1" thickBot="1">
      <c r="A18" s="157" t="s">
        <v>77</v>
      </c>
      <c r="B18" s="145" t="s">
        <v>82</v>
      </c>
      <c r="C18" s="126" t="s">
        <v>39</v>
      </c>
      <c r="D18" s="123" t="s">
        <v>44</v>
      </c>
      <c r="E18" s="123" t="s">
        <v>46</v>
      </c>
      <c r="F18" s="114" t="s">
        <v>49</v>
      </c>
      <c r="G18" s="184" t="s">
        <v>31</v>
      </c>
      <c r="H18" s="185" t="s">
        <v>31</v>
      </c>
      <c r="I18" s="185" t="s">
        <v>31</v>
      </c>
      <c r="J18" s="185" t="s">
        <v>31</v>
      </c>
      <c r="K18" s="185" t="s">
        <v>31</v>
      </c>
      <c r="L18" s="185" t="s">
        <v>31</v>
      </c>
      <c r="M18" s="185" t="s">
        <v>31</v>
      </c>
      <c r="N18" s="185" t="s">
        <v>31</v>
      </c>
      <c r="O18" s="185" t="s">
        <v>31</v>
      </c>
      <c r="P18" s="185" t="s">
        <v>31</v>
      </c>
      <c r="Q18" s="185" t="s">
        <v>31</v>
      </c>
      <c r="R18" s="185" t="s">
        <v>31</v>
      </c>
      <c r="S18" s="185" t="s">
        <v>31</v>
      </c>
      <c r="T18" s="185" t="s">
        <v>31</v>
      </c>
      <c r="U18" s="185" t="s">
        <v>31</v>
      </c>
      <c r="V18" s="185" t="s">
        <v>31</v>
      </c>
      <c r="W18" s="186" t="s">
        <v>16</v>
      </c>
      <c r="X18" s="186" t="s">
        <v>16</v>
      </c>
      <c r="Y18" s="188" t="s">
        <v>15</v>
      </c>
      <c r="Z18" s="188" t="s">
        <v>15</v>
      </c>
      <c r="AA18" s="187" t="s">
        <v>17</v>
      </c>
      <c r="AB18" s="187" t="s">
        <v>17</v>
      </c>
      <c r="AC18" s="187" t="s">
        <v>17</v>
      </c>
      <c r="AD18" s="187" t="s">
        <v>17</v>
      </c>
      <c r="AE18" s="185" t="s">
        <v>31</v>
      </c>
      <c r="AF18" s="185" t="s">
        <v>31</v>
      </c>
      <c r="AG18" s="185" t="s">
        <v>31</v>
      </c>
      <c r="AH18" s="185" t="s">
        <v>31</v>
      </c>
      <c r="AI18" s="185" t="s">
        <v>31</v>
      </c>
      <c r="AJ18" s="185" t="s">
        <v>31</v>
      </c>
      <c r="AK18" s="185" t="s">
        <v>31</v>
      </c>
      <c r="AL18" s="185" t="s">
        <v>31</v>
      </c>
      <c r="AM18" s="185" t="s">
        <v>31</v>
      </c>
      <c r="AN18" s="185" t="s">
        <v>31</v>
      </c>
      <c r="AO18" s="185" t="s">
        <v>31</v>
      </c>
      <c r="AP18" s="130" t="s">
        <v>31</v>
      </c>
      <c r="AQ18" s="130" t="s">
        <v>31</v>
      </c>
      <c r="AR18" s="130" t="s">
        <v>31</v>
      </c>
      <c r="AS18" s="130" t="s">
        <v>31</v>
      </c>
      <c r="AT18" s="130" t="s">
        <v>31</v>
      </c>
      <c r="AU18" s="186" t="s">
        <v>16</v>
      </c>
      <c r="AV18" s="186" t="s">
        <v>16</v>
      </c>
      <c r="AW18" s="189" t="s">
        <v>52</v>
      </c>
      <c r="AX18" s="189" t="s">
        <v>52</v>
      </c>
      <c r="AY18" s="190" t="s">
        <v>15</v>
      </c>
      <c r="AZ18" s="190" t="s">
        <v>15</v>
      </c>
      <c r="BA18" s="190" t="s">
        <v>15</v>
      </c>
      <c r="BB18" s="190" t="s">
        <v>15</v>
      </c>
      <c r="BC18" s="190" t="s">
        <v>15</v>
      </c>
      <c r="BD18" s="190" t="s">
        <v>15</v>
      </c>
      <c r="BE18" s="190" t="s">
        <v>15</v>
      </c>
      <c r="BF18" s="190" t="s">
        <v>15</v>
      </c>
      <c r="BG18" s="154"/>
      <c r="BH18" s="23">
        <f t="shared" si="2"/>
        <v>32</v>
      </c>
      <c r="BI18" s="20">
        <f t="shared" si="3"/>
        <v>4</v>
      </c>
      <c r="BJ18" s="20">
        <f t="shared" si="4"/>
        <v>4</v>
      </c>
      <c r="BK18" s="156">
        <f t="shared" si="5"/>
        <v>2</v>
      </c>
      <c r="BL18" s="21">
        <f t="shared" si="6"/>
        <v>10</v>
      </c>
      <c r="BM18" s="78">
        <f t="shared" si="7"/>
        <v>52</v>
      </c>
      <c r="BO18" s="42"/>
      <c r="BS18" s="57"/>
      <c r="BT18" s="56"/>
      <c r="BU18" s="57"/>
      <c r="BV18" s="57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</row>
    <row r="19" spans="1:93" s="41" customFormat="1" ht="24.75" customHeight="1">
      <c r="A19" s="141" t="s">
        <v>77</v>
      </c>
      <c r="B19" s="143" t="s">
        <v>71</v>
      </c>
      <c r="C19" s="133" t="s">
        <v>65</v>
      </c>
      <c r="D19" s="132" t="s">
        <v>61</v>
      </c>
      <c r="E19" s="133"/>
      <c r="F19" s="133"/>
      <c r="G19" s="17" t="s">
        <v>31</v>
      </c>
      <c r="H19" s="17" t="s">
        <v>31</v>
      </c>
      <c r="I19" s="17" t="s">
        <v>31</v>
      </c>
      <c r="J19" s="17" t="s">
        <v>31</v>
      </c>
      <c r="K19" s="17" t="s">
        <v>31</v>
      </c>
      <c r="L19" s="17" t="s">
        <v>31</v>
      </c>
      <c r="M19" s="17" t="s">
        <v>31</v>
      </c>
      <c r="N19" s="17" t="s">
        <v>31</v>
      </c>
      <c r="O19" s="17" t="s">
        <v>31</v>
      </c>
      <c r="P19" s="17" t="s">
        <v>31</v>
      </c>
      <c r="Q19" s="17" t="s">
        <v>31</v>
      </c>
      <c r="R19" s="17" t="s">
        <v>31</v>
      </c>
      <c r="S19" s="17" t="s">
        <v>31</v>
      </c>
      <c r="T19" s="17" t="s">
        <v>31</v>
      </c>
      <c r="U19" s="17" t="s">
        <v>31</v>
      </c>
      <c r="V19" s="17" t="s">
        <v>31</v>
      </c>
      <c r="W19" s="94" t="s">
        <v>16</v>
      </c>
      <c r="X19" s="94" t="s">
        <v>16</v>
      </c>
      <c r="Y19" s="32" t="s">
        <v>15</v>
      </c>
      <c r="Z19" s="32" t="s">
        <v>15</v>
      </c>
      <c r="AA19" s="45" t="s">
        <v>17</v>
      </c>
      <c r="AB19" s="45" t="s">
        <v>17</v>
      </c>
      <c r="AC19" s="45" t="s">
        <v>17</v>
      </c>
      <c r="AD19" s="45" t="s">
        <v>17</v>
      </c>
      <c r="AE19" s="17" t="s">
        <v>31</v>
      </c>
      <c r="AF19" s="17" t="s">
        <v>31</v>
      </c>
      <c r="AG19" s="17" t="s">
        <v>31</v>
      </c>
      <c r="AH19" s="17" t="s">
        <v>31</v>
      </c>
      <c r="AI19" s="17" t="s">
        <v>31</v>
      </c>
      <c r="AJ19" s="17" t="s">
        <v>31</v>
      </c>
      <c r="AK19" s="17" t="s">
        <v>31</v>
      </c>
      <c r="AL19" s="17" t="s">
        <v>31</v>
      </c>
      <c r="AM19" s="17" t="s">
        <v>31</v>
      </c>
      <c r="AN19" s="17" t="s">
        <v>31</v>
      </c>
      <c r="AO19" s="17" t="s">
        <v>31</v>
      </c>
      <c r="AP19" s="17" t="s">
        <v>31</v>
      </c>
      <c r="AQ19" s="17" t="s">
        <v>31</v>
      </c>
      <c r="AR19" s="17" t="s">
        <v>31</v>
      </c>
      <c r="AS19" s="17" t="s">
        <v>31</v>
      </c>
      <c r="AT19" s="17" t="s">
        <v>31</v>
      </c>
      <c r="AU19" s="17" t="s">
        <v>31</v>
      </c>
      <c r="AV19" s="17" t="s">
        <v>31</v>
      </c>
      <c r="AW19" s="94" t="s">
        <v>16</v>
      </c>
      <c r="AX19" s="94" t="s">
        <v>16</v>
      </c>
      <c r="AY19" s="191" t="s">
        <v>15</v>
      </c>
      <c r="AZ19" s="32" t="s">
        <v>15</v>
      </c>
      <c r="BA19" s="192" t="s">
        <v>15</v>
      </c>
      <c r="BB19" s="32" t="s">
        <v>15</v>
      </c>
      <c r="BC19" s="32" t="s">
        <v>15</v>
      </c>
      <c r="BD19" s="32" t="s">
        <v>15</v>
      </c>
      <c r="BE19" s="32" t="s">
        <v>15</v>
      </c>
      <c r="BF19" s="32" t="s">
        <v>15</v>
      </c>
      <c r="BG19" s="43"/>
      <c r="BH19" s="22">
        <f>COUNTIF(G19:BG19,"т")</f>
        <v>34</v>
      </c>
      <c r="BI19" s="17">
        <f>COUNTIF(G19:BG19,"с")</f>
        <v>4</v>
      </c>
      <c r="BJ19" s="17">
        <f>COUNTIF(G19:BG19,"п")</f>
        <v>4</v>
      </c>
      <c r="BK19" s="155">
        <f>COUNTIF(G19:BG19,"а")</f>
        <v>0</v>
      </c>
      <c r="BL19" s="18">
        <f>COUNTIF(G19:BG19,"к")</f>
        <v>10</v>
      </c>
      <c r="BM19" s="77">
        <f>SUM(BH19:BL19)</f>
        <v>52</v>
      </c>
      <c r="BO19" s="42"/>
      <c r="BS19" s="57"/>
      <c r="BT19" s="56"/>
      <c r="BU19" s="57"/>
      <c r="BV19" s="57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</row>
    <row r="20" spans="1:93" s="41" customFormat="1" ht="24.75" customHeight="1">
      <c r="A20" s="142" t="s">
        <v>77</v>
      </c>
      <c r="B20" s="146">
        <v>125</v>
      </c>
      <c r="C20" s="147" t="s">
        <v>66</v>
      </c>
      <c r="D20" s="148" t="s">
        <v>61</v>
      </c>
      <c r="E20" s="147"/>
      <c r="F20" s="147"/>
      <c r="G20" s="9" t="s">
        <v>31</v>
      </c>
      <c r="H20" s="9" t="s">
        <v>31</v>
      </c>
      <c r="I20" s="9" t="s">
        <v>31</v>
      </c>
      <c r="J20" s="9" t="s">
        <v>31</v>
      </c>
      <c r="K20" s="9" t="s">
        <v>31</v>
      </c>
      <c r="L20" s="9" t="s">
        <v>31</v>
      </c>
      <c r="M20" s="9" t="s">
        <v>31</v>
      </c>
      <c r="N20" s="9" t="s">
        <v>31</v>
      </c>
      <c r="O20" s="9" t="s">
        <v>31</v>
      </c>
      <c r="P20" s="9" t="s">
        <v>31</v>
      </c>
      <c r="Q20" s="9" t="s">
        <v>31</v>
      </c>
      <c r="R20" s="9" t="s">
        <v>31</v>
      </c>
      <c r="S20" s="9" t="s">
        <v>31</v>
      </c>
      <c r="T20" s="9" t="s">
        <v>31</v>
      </c>
      <c r="U20" s="9" t="s">
        <v>31</v>
      </c>
      <c r="V20" s="9" t="s">
        <v>31</v>
      </c>
      <c r="W20" s="149" t="s">
        <v>16</v>
      </c>
      <c r="X20" s="149" t="s">
        <v>16</v>
      </c>
      <c r="Y20" s="31" t="s">
        <v>15</v>
      </c>
      <c r="Z20" s="31" t="s">
        <v>15</v>
      </c>
      <c r="AA20" s="200" t="s">
        <v>17</v>
      </c>
      <c r="AB20" s="200" t="s">
        <v>17</v>
      </c>
      <c r="AC20" s="200" t="s">
        <v>17</v>
      </c>
      <c r="AD20" s="200" t="s">
        <v>17</v>
      </c>
      <c r="AE20" s="9" t="s">
        <v>31</v>
      </c>
      <c r="AF20" s="9" t="s">
        <v>31</v>
      </c>
      <c r="AG20" s="9" t="s">
        <v>31</v>
      </c>
      <c r="AH20" s="9" t="s">
        <v>31</v>
      </c>
      <c r="AI20" s="9" t="s">
        <v>31</v>
      </c>
      <c r="AJ20" s="9" t="s">
        <v>31</v>
      </c>
      <c r="AK20" s="9" t="s">
        <v>31</v>
      </c>
      <c r="AL20" s="9" t="s">
        <v>31</v>
      </c>
      <c r="AM20" s="9" t="s">
        <v>31</v>
      </c>
      <c r="AN20" s="9" t="s">
        <v>31</v>
      </c>
      <c r="AO20" s="9" t="s">
        <v>31</v>
      </c>
      <c r="AP20" s="9" t="s">
        <v>31</v>
      </c>
      <c r="AQ20" s="9" t="s">
        <v>31</v>
      </c>
      <c r="AR20" s="9" t="s">
        <v>31</v>
      </c>
      <c r="AS20" s="9" t="s">
        <v>31</v>
      </c>
      <c r="AT20" s="9" t="s">
        <v>31</v>
      </c>
      <c r="AU20" s="9" t="s">
        <v>31</v>
      </c>
      <c r="AV20" s="9" t="s">
        <v>31</v>
      </c>
      <c r="AW20" s="149" t="s">
        <v>16</v>
      </c>
      <c r="AX20" s="149" t="s">
        <v>16</v>
      </c>
      <c r="AY20" s="200" t="s">
        <v>17</v>
      </c>
      <c r="AZ20" s="200" t="s">
        <v>17</v>
      </c>
      <c r="BA20" s="200" t="s">
        <v>17</v>
      </c>
      <c r="BB20" s="200" t="s">
        <v>17</v>
      </c>
      <c r="BC20" s="31" t="s">
        <v>15</v>
      </c>
      <c r="BD20" s="31" t="s">
        <v>15</v>
      </c>
      <c r="BE20" s="31" t="s">
        <v>15</v>
      </c>
      <c r="BF20" s="31" t="s">
        <v>15</v>
      </c>
      <c r="BG20" s="44"/>
      <c r="BH20" s="150">
        <f t="shared" si="2"/>
        <v>34</v>
      </c>
      <c r="BI20" s="9">
        <f t="shared" si="3"/>
        <v>4</v>
      </c>
      <c r="BJ20" s="9">
        <f t="shared" si="4"/>
        <v>8</v>
      </c>
      <c r="BK20" s="201">
        <f t="shared" si="5"/>
        <v>0</v>
      </c>
      <c r="BL20" s="19">
        <f t="shared" si="6"/>
        <v>6</v>
      </c>
      <c r="BM20" s="151">
        <f t="shared" si="7"/>
        <v>52</v>
      </c>
      <c r="BO20" s="42"/>
      <c r="BS20" s="57"/>
      <c r="BT20" s="56"/>
      <c r="BU20" s="57"/>
      <c r="BV20" s="57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</row>
    <row r="21" spans="1:93" s="41" customFormat="1" ht="24.75" customHeight="1" thickBot="1">
      <c r="A21" s="157" t="s">
        <v>77</v>
      </c>
      <c r="B21" s="144" t="s">
        <v>81</v>
      </c>
      <c r="C21" s="124" t="s">
        <v>69</v>
      </c>
      <c r="D21" s="118" t="s">
        <v>61</v>
      </c>
      <c r="E21" s="124"/>
      <c r="F21" s="124"/>
      <c r="G21" s="20" t="s">
        <v>31</v>
      </c>
      <c r="H21" s="20" t="s">
        <v>31</v>
      </c>
      <c r="I21" s="20" t="s">
        <v>31</v>
      </c>
      <c r="J21" s="20" t="s">
        <v>31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 t="s">
        <v>31</v>
      </c>
      <c r="Q21" s="20" t="s">
        <v>31</v>
      </c>
      <c r="R21" s="20" t="s">
        <v>31</v>
      </c>
      <c r="S21" s="20" t="s">
        <v>31</v>
      </c>
      <c r="T21" s="20" t="s">
        <v>31</v>
      </c>
      <c r="U21" s="20" t="s">
        <v>31</v>
      </c>
      <c r="V21" s="20" t="s">
        <v>31</v>
      </c>
      <c r="W21" s="110" t="s">
        <v>16</v>
      </c>
      <c r="X21" s="110" t="s">
        <v>16</v>
      </c>
      <c r="Y21" s="33" t="s">
        <v>15</v>
      </c>
      <c r="Z21" s="33" t="s">
        <v>15</v>
      </c>
      <c r="AA21" s="33" t="s">
        <v>15</v>
      </c>
      <c r="AB21" s="33" t="s">
        <v>15</v>
      </c>
      <c r="AC21" s="33" t="s">
        <v>15</v>
      </c>
      <c r="AD21" s="33" t="s">
        <v>15</v>
      </c>
      <c r="AE21" s="20" t="s">
        <v>31</v>
      </c>
      <c r="AF21" s="20" t="s">
        <v>31</v>
      </c>
      <c r="AG21" s="20" t="s">
        <v>31</v>
      </c>
      <c r="AH21" s="20" t="s">
        <v>31</v>
      </c>
      <c r="AI21" s="20" t="s">
        <v>31</v>
      </c>
      <c r="AJ21" s="20" t="s">
        <v>31</v>
      </c>
      <c r="AK21" s="20" t="s">
        <v>31</v>
      </c>
      <c r="AL21" s="20" t="s">
        <v>31</v>
      </c>
      <c r="AM21" s="20" t="s">
        <v>31</v>
      </c>
      <c r="AN21" s="20" t="s">
        <v>31</v>
      </c>
      <c r="AO21" s="20" t="s">
        <v>31</v>
      </c>
      <c r="AP21" s="20" t="s">
        <v>31</v>
      </c>
      <c r="AQ21" s="20" t="s">
        <v>31</v>
      </c>
      <c r="AR21" s="20" t="s">
        <v>31</v>
      </c>
      <c r="AS21" s="20" t="s">
        <v>31</v>
      </c>
      <c r="AT21" s="20" t="s">
        <v>31</v>
      </c>
      <c r="AU21" s="20" t="s">
        <v>31</v>
      </c>
      <c r="AV21" s="20" t="s">
        <v>31</v>
      </c>
      <c r="AW21" s="110" t="s">
        <v>16</v>
      </c>
      <c r="AX21" s="110" t="s">
        <v>16</v>
      </c>
      <c r="AY21" s="46" t="s">
        <v>17</v>
      </c>
      <c r="AZ21" s="46" t="s">
        <v>17</v>
      </c>
      <c r="BA21" s="46" t="s">
        <v>17</v>
      </c>
      <c r="BB21" s="46" t="s">
        <v>17</v>
      </c>
      <c r="BC21" s="33" t="s">
        <v>15</v>
      </c>
      <c r="BD21" s="33" t="s">
        <v>15</v>
      </c>
      <c r="BE21" s="33" t="s">
        <v>15</v>
      </c>
      <c r="BF21" s="33" t="s">
        <v>15</v>
      </c>
      <c r="BG21" s="99"/>
      <c r="BH21" s="23">
        <f t="shared" si="2"/>
        <v>34</v>
      </c>
      <c r="BI21" s="20">
        <f t="shared" si="3"/>
        <v>4</v>
      </c>
      <c r="BJ21" s="20">
        <f t="shared" si="4"/>
        <v>4</v>
      </c>
      <c r="BK21" s="131">
        <f t="shared" si="5"/>
        <v>0</v>
      </c>
      <c r="BL21" s="21">
        <f t="shared" si="6"/>
        <v>10</v>
      </c>
      <c r="BM21" s="76">
        <f t="shared" si="7"/>
        <v>52</v>
      </c>
      <c r="BO21" s="42"/>
      <c r="BS21" s="57"/>
      <c r="BT21" s="56"/>
      <c r="BU21" s="57"/>
      <c r="BV21" s="57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</row>
    <row r="22" spans="1:93" s="41" customFormat="1" ht="24.75" customHeight="1">
      <c r="A22" s="141" t="s">
        <v>77</v>
      </c>
      <c r="B22" s="146" t="s">
        <v>73</v>
      </c>
      <c r="C22" s="147" t="s">
        <v>65</v>
      </c>
      <c r="D22" s="148" t="s">
        <v>62</v>
      </c>
      <c r="E22" s="147"/>
      <c r="F22" s="147"/>
      <c r="G22" s="194"/>
      <c r="H22" s="9" t="s">
        <v>31</v>
      </c>
      <c r="I22" s="9" t="s">
        <v>31</v>
      </c>
      <c r="J22" s="9" t="s">
        <v>31</v>
      </c>
      <c r="K22" s="9" t="s">
        <v>31</v>
      </c>
      <c r="L22" s="9" t="s">
        <v>31</v>
      </c>
      <c r="M22" s="9" t="s">
        <v>31</v>
      </c>
      <c r="N22" s="9" t="s">
        <v>31</v>
      </c>
      <c r="O22" s="9" t="s">
        <v>31</v>
      </c>
      <c r="P22" s="149" t="s">
        <v>16</v>
      </c>
      <c r="Q22" s="129" t="s">
        <v>52</v>
      </c>
      <c r="R22" s="129" t="s">
        <v>52</v>
      </c>
      <c r="S22" s="129" t="s">
        <v>52</v>
      </c>
      <c r="T22" s="129" t="s">
        <v>52</v>
      </c>
      <c r="U22" s="129" t="s">
        <v>52</v>
      </c>
      <c r="V22" s="129" t="s">
        <v>52</v>
      </c>
      <c r="W22" s="129" t="s">
        <v>52</v>
      </c>
      <c r="X22" s="129" t="s">
        <v>52</v>
      </c>
      <c r="Y22" s="129" t="s">
        <v>52</v>
      </c>
      <c r="Z22" s="129" t="s">
        <v>52</v>
      </c>
      <c r="AA22" s="129" t="s">
        <v>52</v>
      </c>
      <c r="AB22" s="129" t="s">
        <v>52</v>
      </c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44"/>
      <c r="BH22" s="150">
        <f t="shared" si="2"/>
        <v>8</v>
      </c>
      <c r="BI22" s="9">
        <f t="shared" si="3"/>
        <v>1</v>
      </c>
      <c r="BJ22" s="9">
        <f t="shared" si="4"/>
        <v>0</v>
      </c>
      <c r="BK22" s="9">
        <f t="shared" si="5"/>
        <v>12</v>
      </c>
      <c r="BL22" s="19">
        <f t="shared" si="6"/>
        <v>0</v>
      </c>
      <c r="BM22" s="151">
        <f t="shared" si="7"/>
        <v>21</v>
      </c>
      <c r="BO22" s="42"/>
      <c r="BS22" s="57"/>
      <c r="BT22" s="56"/>
      <c r="BU22" s="57"/>
      <c r="BV22" s="57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</row>
    <row r="23" spans="1:93" s="41" customFormat="1" ht="24.75" customHeight="1">
      <c r="A23" s="142" t="s">
        <v>77</v>
      </c>
      <c r="B23" s="146">
        <v>274</v>
      </c>
      <c r="C23" s="147" t="s">
        <v>66</v>
      </c>
      <c r="D23" s="148" t="s">
        <v>62</v>
      </c>
      <c r="E23" s="147"/>
      <c r="F23" s="147"/>
      <c r="G23" s="195"/>
      <c r="H23" s="129" t="s">
        <v>52</v>
      </c>
      <c r="I23" s="129" t="s">
        <v>52</v>
      </c>
      <c r="J23" s="129" t="s">
        <v>52</v>
      </c>
      <c r="K23" s="129" t="s">
        <v>52</v>
      </c>
      <c r="L23" s="129" t="s">
        <v>52</v>
      </c>
      <c r="M23" s="129" t="s">
        <v>52</v>
      </c>
      <c r="N23" s="129" t="s">
        <v>52</v>
      </c>
      <c r="O23" s="129" t="s">
        <v>52</v>
      </c>
      <c r="P23" s="129" t="s">
        <v>52</v>
      </c>
      <c r="Q23" s="129" t="s">
        <v>52</v>
      </c>
      <c r="R23" s="129" t="s">
        <v>52</v>
      </c>
      <c r="S23" s="129" t="s">
        <v>52</v>
      </c>
      <c r="T23" s="129" t="s">
        <v>52</v>
      </c>
      <c r="U23" s="129" t="s">
        <v>52</v>
      </c>
      <c r="V23" s="129" t="s">
        <v>52</v>
      </c>
      <c r="W23" s="129" t="s">
        <v>52</v>
      </c>
      <c r="X23" s="129" t="s">
        <v>52</v>
      </c>
      <c r="Y23" s="129" t="s">
        <v>52</v>
      </c>
      <c r="Z23" s="129" t="s">
        <v>52</v>
      </c>
      <c r="AA23" s="129" t="s">
        <v>52</v>
      </c>
      <c r="AB23" s="129" t="s">
        <v>52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44"/>
      <c r="BH23" s="150">
        <f>COUNTIF(G23:BG23,"т")</f>
        <v>0</v>
      </c>
      <c r="BI23" s="9">
        <f>COUNTIF(G23:BG23,"с")</f>
        <v>0</v>
      </c>
      <c r="BJ23" s="9">
        <f>COUNTIF(G23:BG23,"п")</f>
        <v>0</v>
      </c>
      <c r="BK23" s="9">
        <f>COUNTIF(G23:BG23,"а")</f>
        <v>21</v>
      </c>
      <c r="BL23" s="19">
        <f>COUNTIF(G23:BG23,"к")</f>
        <v>0</v>
      </c>
      <c r="BM23" s="151">
        <f>SUM(BH23:BL23)</f>
        <v>21</v>
      </c>
      <c r="BO23" s="42"/>
      <c r="BS23" s="57"/>
      <c r="BT23" s="56"/>
      <c r="BU23" s="57"/>
      <c r="BV23" s="57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</row>
    <row r="24" spans="1:93" s="41" customFormat="1" ht="24.75" customHeight="1">
      <c r="A24" s="142" t="s">
        <v>77</v>
      </c>
      <c r="B24" s="146">
        <v>131</v>
      </c>
      <c r="C24" s="147" t="s">
        <v>69</v>
      </c>
      <c r="D24" s="148" t="s">
        <v>62</v>
      </c>
      <c r="E24" s="147"/>
      <c r="F24" s="147"/>
      <c r="G24" s="195"/>
      <c r="H24" s="200" t="s">
        <v>17</v>
      </c>
      <c r="I24" s="200" t="s">
        <v>17</v>
      </c>
      <c r="J24" s="200" t="s">
        <v>17</v>
      </c>
      <c r="K24" s="200" t="s">
        <v>17</v>
      </c>
      <c r="L24" s="9" t="s">
        <v>31</v>
      </c>
      <c r="M24" s="9" t="s">
        <v>31</v>
      </c>
      <c r="N24" s="9" t="s">
        <v>31</v>
      </c>
      <c r="O24" s="9" t="s">
        <v>31</v>
      </c>
      <c r="P24" s="9" t="s">
        <v>31</v>
      </c>
      <c r="Q24" s="9" t="s">
        <v>31</v>
      </c>
      <c r="R24" s="9" t="s">
        <v>31</v>
      </c>
      <c r="S24" s="9" t="s">
        <v>31</v>
      </c>
      <c r="T24" s="149" t="s">
        <v>16</v>
      </c>
      <c r="U24" s="129" t="s">
        <v>52</v>
      </c>
      <c r="V24" s="129" t="s">
        <v>52</v>
      </c>
      <c r="W24" s="129" t="s">
        <v>52</v>
      </c>
      <c r="X24" s="129" t="s">
        <v>52</v>
      </c>
      <c r="Y24" s="129" t="s">
        <v>52</v>
      </c>
      <c r="Z24" s="129" t="s">
        <v>52</v>
      </c>
      <c r="AA24" s="129" t="s">
        <v>52</v>
      </c>
      <c r="AB24" s="129" t="s">
        <v>52</v>
      </c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44"/>
      <c r="BH24" s="150">
        <f t="shared" si="2"/>
        <v>8</v>
      </c>
      <c r="BI24" s="9">
        <f t="shared" si="3"/>
        <v>1</v>
      </c>
      <c r="BJ24" s="9">
        <f t="shared" si="4"/>
        <v>4</v>
      </c>
      <c r="BK24" s="9">
        <f t="shared" si="5"/>
        <v>8</v>
      </c>
      <c r="BL24" s="19">
        <f t="shared" si="6"/>
        <v>0</v>
      </c>
      <c r="BM24" s="151">
        <f t="shared" si="7"/>
        <v>21</v>
      </c>
      <c r="BO24" s="42"/>
      <c r="BS24" s="57"/>
      <c r="BT24" s="56"/>
      <c r="BU24" s="57"/>
      <c r="BV24" s="57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</row>
    <row r="25" spans="1:93" s="41" customFormat="1" ht="24.75" customHeight="1">
      <c r="A25" s="142" t="s">
        <v>77</v>
      </c>
      <c r="B25" s="146">
        <v>144</v>
      </c>
      <c r="C25" s="147" t="s">
        <v>69</v>
      </c>
      <c r="D25" s="148" t="s">
        <v>62</v>
      </c>
      <c r="E25" s="147"/>
      <c r="F25" s="147"/>
      <c r="G25" s="195"/>
      <c r="H25" s="200" t="s">
        <v>17</v>
      </c>
      <c r="I25" s="200" t="s">
        <v>17</v>
      </c>
      <c r="J25" s="200" t="s">
        <v>17</v>
      </c>
      <c r="K25" s="200" t="s">
        <v>17</v>
      </c>
      <c r="L25" s="189" t="s">
        <v>52</v>
      </c>
      <c r="M25" s="189" t="s">
        <v>52</v>
      </c>
      <c r="N25" s="189" t="s">
        <v>52</v>
      </c>
      <c r="O25" s="189" t="s">
        <v>52</v>
      </c>
      <c r="P25" s="189" t="s">
        <v>52</v>
      </c>
      <c r="Q25" s="189" t="s">
        <v>52</v>
      </c>
      <c r="R25" s="189" t="s">
        <v>52</v>
      </c>
      <c r="S25" s="189" t="s">
        <v>52</v>
      </c>
      <c r="T25" s="189" t="s">
        <v>52</v>
      </c>
      <c r="U25" s="129" t="s">
        <v>52</v>
      </c>
      <c r="V25" s="129" t="s">
        <v>52</v>
      </c>
      <c r="W25" s="129" t="s">
        <v>52</v>
      </c>
      <c r="X25" s="129" t="s">
        <v>52</v>
      </c>
      <c r="Y25" s="129" t="s">
        <v>52</v>
      </c>
      <c r="Z25" s="129" t="s">
        <v>52</v>
      </c>
      <c r="AA25" s="129" t="s">
        <v>52</v>
      </c>
      <c r="AB25" s="129" t="s">
        <v>52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44"/>
      <c r="BH25" s="150">
        <f>COUNTIF(G25:BG25,"т")</f>
        <v>0</v>
      </c>
      <c r="BI25" s="9">
        <f>COUNTIF(G25:BG25,"с")</f>
        <v>0</v>
      </c>
      <c r="BJ25" s="9">
        <f>COUNTIF(G25:BG25,"п")</f>
        <v>4</v>
      </c>
      <c r="BK25" s="9">
        <f>COUNTIF(G25:BG25,"а")</f>
        <v>17</v>
      </c>
      <c r="BL25" s="19">
        <f>COUNTIF(G25:BG25,"к")</f>
        <v>0</v>
      </c>
      <c r="BM25" s="151">
        <f>SUM(BH25:BL25)</f>
        <v>21</v>
      </c>
      <c r="BO25" s="42"/>
      <c r="BS25" s="57"/>
      <c r="BT25" s="56"/>
      <c r="BU25" s="57"/>
      <c r="BV25" s="57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</row>
    <row r="26" spans="1:93" s="41" customFormat="1" ht="25.5" customHeight="1" thickBot="1">
      <c r="A26" s="157" t="s">
        <v>77</v>
      </c>
      <c r="B26" s="144" t="s">
        <v>72</v>
      </c>
      <c r="C26" s="124" t="s">
        <v>74</v>
      </c>
      <c r="D26" s="118" t="s">
        <v>62</v>
      </c>
      <c r="E26" s="124"/>
      <c r="F26" s="124"/>
      <c r="G26" s="193"/>
      <c r="H26" s="202" t="s">
        <v>31</v>
      </c>
      <c r="I26" s="202" t="s">
        <v>31</v>
      </c>
      <c r="J26" s="202" t="s">
        <v>31</v>
      </c>
      <c r="K26" s="202" t="s">
        <v>31</v>
      </c>
      <c r="L26" s="20" t="s">
        <v>31</v>
      </c>
      <c r="M26" s="20" t="s">
        <v>31</v>
      </c>
      <c r="N26" s="20" t="s">
        <v>31</v>
      </c>
      <c r="O26" s="20" t="s">
        <v>31</v>
      </c>
      <c r="P26" s="110" t="s">
        <v>16</v>
      </c>
      <c r="Q26" s="46" t="s">
        <v>17</v>
      </c>
      <c r="R26" s="46" t="s">
        <v>17</v>
      </c>
      <c r="S26" s="46" t="s">
        <v>17</v>
      </c>
      <c r="T26" s="46" t="s">
        <v>17</v>
      </c>
      <c r="U26" s="65" t="s">
        <v>52</v>
      </c>
      <c r="V26" s="65" t="s">
        <v>52</v>
      </c>
      <c r="W26" s="65" t="s">
        <v>52</v>
      </c>
      <c r="X26" s="65" t="s">
        <v>52</v>
      </c>
      <c r="Y26" s="65" t="s">
        <v>52</v>
      </c>
      <c r="Z26" s="65" t="s">
        <v>52</v>
      </c>
      <c r="AA26" s="65" t="s">
        <v>52</v>
      </c>
      <c r="AB26" s="65" t="s">
        <v>52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99"/>
      <c r="BH26" s="23">
        <f t="shared" si="2"/>
        <v>8</v>
      </c>
      <c r="BI26" s="20">
        <f t="shared" si="3"/>
        <v>1</v>
      </c>
      <c r="BJ26" s="20">
        <f t="shared" si="4"/>
        <v>4</v>
      </c>
      <c r="BK26" s="20">
        <f t="shared" si="5"/>
        <v>8</v>
      </c>
      <c r="BL26" s="21">
        <f t="shared" si="6"/>
        <v>0</v>
      </c>
      <c r="BM26" s="76">
        <f t="shared" si="7"/>
        <v>21</v>
      </c>
      <c r="BO26" s="42"/>
      <c r="BS26" s="57"/>
      <c r="BT26" s="56"/>
      <c r="BU26" s="57"/>
      <c r="BV26" s="57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</row>
    <row r="27" spans="2:94" ht="18.75" customHeight="1">
      <c r="B27" s="152"/>
      <c r="C27" s="8"/>
      <c r="D27" s="8"/>
      <c r="E27" s="8"/>
      <c r="G27" s="11"/>
      <c r="AS27" s="11"/>
      <c r="BN27" s="3"/>
      <c r="BO27" s="4"/>
      <c r="BP27" s="3"/>
      <c r="BR27" s="3"/>
      <c r="BS27" s="57"/>
      <c r="BT27" s="56"/>
      <c r="BU27" s="57"/>
      <c r="BV27" s="57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3"/>
    </row>
    <row r="28" spans="2:95" s="52" customFormat="1" ht="30" customHeight="1">
      <c r="B28" s="13" t="s">
        <v>53</v>
      </c>
      <c r="D28" s="13" t="s">
        <v>54</v>
      </c>
      <c r="E28" s="13"/>
      <c r="F28" s="13"/>
      <c r="G28" s="54"/>
      <c r="H28" s="53" t="s">
        <v>55</v>
      </c>
      <c r="I28" s="13"/>
      <c r="J28" s="13"/>
      <c r="K28" s="13"/>
      <c r="L28" s="13"/>
      <c r="M28" s="13"/>
      <c r="N28" s="13"/>
      <c r="O28" s="13"/>
      <c r="P28" s="13"/>
      <c r="Q28" s="53" t="s">
        <v>56</v>
      </c>
      <c r="R28" s="13"/>
      <c r="S28" s="13"/>
      <c r="T28" s="13"/>
      <c r="U28" s="13"/>
      <c r="V28" s="13"/>
      <c r="W28" s="13"/>
      <c r="X28" s="13"/>
      <c r="Y28" s="13"/>
      <c r="Z28" s="53" t="s">
        <v>57</v>
      </c>
      <c r="AA28" s="13"/>
      <c r="AB28" s="13"/>
      <c r="AC28" s="13"/>
      <c r="AD28" s="13"/>
      <c r="AE28" s="13"/>
      <c r="AF28" s="53" t="s">
        <v>60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53"/>
      <c r="AT28" s="13"/>
      <c r="AU28" s="13"/>
      <c r="AV28" s="13"/>
      <c r="AW28" s="13"/>
      <c r="AX28" s="13"/>
      <c r="AY28" s="13"/>
      <c r="AZ28" s="53"/>
      <c r="BA28" s="13"/>
      <c r="BB28" s="13"/>
      <c r="BC28" s="13"/>
      <c r="BD28" s="13"/>
      <c r="BE28" s="13"/>
      <c r="BF28" s="53" t="s">
        <v>58</v>
      </c>
      <c r="BG28" s="13"/>
      <c r="BH28" s="13"/>
      <c r="BI28" s="54"/>
      <c r="BJ28" s="54"/>
      <c r="BK28" s="54"/>
      <c r="BL28" s="54"/>
      <c r="BM28" s="54"/>
      <c r="BN28" s="7"/>
      <c r="BO28" s="7"/>
      <c r="BP28" s="12"/>
      <c r="BQ28" s="3"/>
      <c r="BR28" s="15"/>
      <c r="BS28" s="60"/>
      <c r="BT28" s="61"/>
      <c r="BU28" s="62"/>
      <c r="BV28" s="62"/>
      <c r="BW28" s="59"/>
      <c r="BX28" s="59"/>
      <c r="BY28" s="59"/>
      <c r="BZ28" s="59"/>
      <c r="CA28" s="59"/>
      <c r="CB28" s="59"/>
      <c r="CC28" s="59"/>
      <c r="CD28" s="64"/>
      <c r="CE28" s="64"/>
      <c r="CF28" s="64"/>
      <c r="CG28" s="59"/>
      <c r="CH28" s="59"/>
      <c r="CI28" s="59"/>
      <c r="CJ28" s="59"/>
      <c r="CK28" s="59"/>
      <c r="CL28" s="59"/>
      <c r="CM28" s="59"/>
      <c r="CN28" s="59"/>
      <c r="CO28" s="59"/>
      <c r="CP28" s="14"/>
      <c r="CQ28" s="3"/>
    </row>
    <row r="29" spans="2:93" s="52" customFormat="1" ht="47.25" customHeight="1">
      <c r="B29" s="134"/>
      <c r="F29" s="1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3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O29" s="55"/>
      <c r="BS29" s="57"/>
      <c r="BT29" s="56"/>
      <c r="BU29" s="57"/>
      <c r="BV29" s="57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</row>
    <row r="30" spans="2:95" s="52" customFormat="1" ht="47.25" customHeight="1">
      <c r="B30" s="134"/>
      <c r="C30" s="100" t="s">
        <v>27</v>
      </c>
      <c r="D30" s="100"/>
      <c r="E30" s="100"/>
      <c r="F30" s="13"/>
      <c r="G30" s="89" t="s">
        <v>78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89" t="s">
        <v>70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7"/>
      <c r="BO30" s="7"/>
      <c r="BP30" s="12"/>
      <c r="BQ30" s="3"/>
      <c r="BR30" s="15"/>
      <c r="BS30" s="60"/>
      <c r="BT30" s="61"/>
      <c r="BU30" s="62"/>
      <c r="BV30" s="62"/>
      <c r="BW30" s="59"/>
      <c r="BX30" s="59"/>
      <c r="BY30" s="59"/>
      <c r="BZ30" s="59"/>
      <c r="CA30" s="59"/>
      <c r="CB30" s="59"/>
      <c r="CC30" s="59"/>
      <c r="CD30" s="64"/>
      <c r="CE30" s="64"/>
      <c r="CF30" s="64"/>
      <c r="CG30" s="59"/>
      <c r="CH30" s="59"/>
      <c r="CI30" s="59"/>
      <c r="CJ30" s="59"/>
      <c r="CK30" s="59"/>
      <c r="CL30" s="59"/>
      <c r="CM30" s="59"/>
      <c r="CN30" s="59"/>
      <c r="CO30" s="59"/>
      <c r="CP30" s="14"/>
      <c r="CQ30" s="3"/>
    </row>
    <row r="31" spans="2:95" s="52" customFormat="1" ht="80.25" customHeight="1">
      <c r="B31" s="13"/>
      <c r="C31" s="13"/>
      <c r="D31" s="13"/>
      <c r="E31" s="13"/>
      <c r="F31" s="1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7"/>
      <c r="BO31" s="7"/>
      <c r="BP31" s="12"/>
      <c r="BQ31" s="3"/>
      <c r="BR31" s="15"/>
      <c r="BS31" s="60"/>
      <c r="BT31" s="61"/>
      <c r="BU31" s="62"/>
      <c r="BV31" s="62"/>
      <c r="BW31" s="59"/>
      <c r="BX31" s="59"/>
      <c r="BY31" s="59"/>
      <c r="BZ31" s="59"/>
      <c r="CA31" s="59"/>
      <c r="CB31" s="59"/>
      <c r="CC31" s="59"/>
      <c r="CD31" s="64"/>
      <c r="CE31" s="64"/>
      <c r="CF31" s="64"/>
      <c r="CG31" s="59"/>
      <c r="CH31" s="59"/>
      <c r="CI31" s="59"/>
      <c r="CJ31" s="59"/>
      <c r="CK31" s="59"/>
      <c r="CL31" s="59"/>
      <c r="CM31" s="59"/>
      <c r="CN31" s="59"/>
      <c r="CO31" s="59"/>
      <c r="CP31" s="14"/>
      <c r="CQ31" s="3"/>
    </row>
    <row r="32" spans="2:95" s="52" customFormat="1" ht="47.25" customHeight="1">
      <c r="B32" s="13"/>
      <c r="C32" s="13"/>
      <c r="D32" s="13"/>
      <c r="E32" s="13"/>
      <c r="F32" s="1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7"/>
      <c r="BO32" s="7"/>
      <c r="BP32" s="12"/>
      <c r="BQ32" s="3"/>
      <c r="BR32" s="15"/>
      <c r="BS32" s="60"/>
      <c r="BT32" s="61"/>
      <c r="BU32" s="62"/>
      <c r="BV32" s="62"/>
      <c r="BW32" s="59"/>
      <c r="BX32" s="59"/>
      <c r="BY32" s="59"/>
      <c r="BZ32" s="59"/>
      <c r="CA32" s="59"/>
      <c r="CB32" s="59"/>
      <c r="CC32" s="59"/>
      <c r="CD32" s="64"/>
      <c r="CE32" s="64"/>
      <c r="CF32" s="64"/>
      <c r="CG32" s="59"/>
      <c r="CH32" s="59"/>
      <c r="CI32" s="59"/>
      <c r="CJ32" s="59"/>
      <c r="CK32" s="59"/>
      <c r="CL32" s="59"/>
      <c r="CM32" s="59"/>
      <c r="CN32" s="59"/>
      <c r="CO32" s="59"/>
      <c r="CP32" s="14"/>
      <c r="CQ32" s="3"/>
    </row>
    <row r="33" spans="2:95" s="52" customFormat="1" ht="47.25" customHeight="1">
      <c r="B33" s="13"/>
      <c r="C33" s="13"/>
      <c r="D33" s="13"/>
      <c r="E33" s="13"/>
      <c r="F33" s="1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7"/>
      <c r="BO33" s="7"/>
      <c r="BP33" s="12"/>
      <c r="BQ33" s="3"/>
      <c r="BR33" s="15"/>
      <c r="BS33" s="60"/>
      <c r="BT33" s="61"/>
      <c r="BU33" s="62"/>
      <c r="BV33" s="62"/>
      <c r="BW33" s="59"/>
      <c r="BX33" s="59"/>
      <c r="BY33" s="59"/>
      <c r="BZ33" s="59"/>
      <c r="CA33" s="59"/>
      <c r="CB33" s="59"/>
      <c r="CC33" s="59"/>
      <c r="CD33" s="64"/>
      <c r="CE33" s="64"/>
      <c r="CF33" s="64"/>
      <c r="CG33" s="59"/>
      <c r="CH33" s="59"/>
      <c r="CI33" s="59"/>
      <c r="CJ33" s="59"/>
      <c r="CK33" s="59"/>
      <c r="CL33" s="59"/>
      <c r="CM33" s="59"/>
      <c r="CN33" s="59"/>
      <c r="CO33" s="59"/>
      <c r="CP33" s="14"/>
      <c r="CQ33" s="3"/>
    </row>
  </sheetData>
  <sheetProtection/>
  <mergeCells count="13">
    <mergeCell ref="D10:D11"/>
    <mergeCell ref="E10:E11"/>
    <mergeCell ref="F10:F11"/>
    <mergeCell ref="BK6:BK9"/>
    <mergeCell ref="BL6:BL9"/>
    <mergeCell ref="BM6:BM9"/>
    <mergeCell ref="D6:F6"/>
    <mergeCell ref="BH6:BH9"/>
    <mergeCell ref="BI6:BI9"/>
    <mergeCell ref="BJ6:BJ9"/>
    <mergeCell ref="D7:F7"/>
    <mergeCell ref="D8:F8"/>
    <mergeCell ref="D9:F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2021-08-18T17:12:58Z</cp:lastPrinted>
  <dcterms:created xsi:type="dcterms:W3CDTF">2005-08-18T18:35:18Z</dcterms:created>
  <dcterms:modified xsi:type="dcterms:W3CDTF">2023-10-05T06:50:56Z</dcterms:modified>
  <cp:category/>
  <cp:version/>
  <cp:contentType/>
  <cp:contentStatus/>
</cp:coreProperties>
</file>